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11775"/>
  </bookViews>
  <sheets>
    <sheet name="Φύλλο1" sheetId="1" r:id="rId1"/>
    <sheet name="Φύλλο2" sheetId="2" r:id="rId2"/>
    <sheet name="Φύλλο3" sheetId="3" r:id="rId3"/>
  </sheets>
  <calcPr calcId="124519"/>
</workbook>
</file>

<file path=xl/calcChain.xml><?xml version="1.0" encoding="utf-8"?>
<calcChain xmlns="http://schemas.openxmlformats.org/spreadsheetml/2006/main">
  <c r="H36" i="1"/>
  <c r="H35"/>
  <c r="H45" l="1"/>
  <c r="H44"/>
  <c r="H40"/>
  <c r="H39"/>
  <c r="H34"/>
  <c r="H33"/>
  <c r="H32"/>
  <c r="H31"/>
  <c r="H27"/>
  <c r="H26"/>
  <c r="H22"/>
  <c r="H21"/>
  <c r="H20"/>
  <c r="H19"/>
  <c r="H18"/>
  <c r="H17"/>
  <c r="H16"/>
  <c r="H15"/>
  <c r="H23" l="1"/>
  <c r="I23" s="1"/>
  <c r="H28"/>
  <c r="I28" s="1"/>
  <c r="I36"/>
  <c r="H41"/>
  <c r="I41" s="1"/>
  <c r="H46"/>
  <c r="I46" s="1"/>
  <c r="I48" l="1"/>
  <c r="I49" s="1"/>
  <c r="I50" l="1"/>
  <c r="I51" s="1"/>
  <c r="I52" s="1"/>
  <c r="I54" s="1"/>
  <c r="I55" l="1"/>
  <c r="I56" s="1"/>
</calcChain>
</file>

<file path=xl/sharedStrings.xml><?xml version="1.0" encoding="utf-8"?>
<sst xmlns="http://schemas.openxmlformats.org/spreadsheetml/2006/main" count="112" uniqueCount="96">
  <si>
    <t>ΕΛΛΗΝΙΚΗ ΔΗΜΟΚΡΑΤΙΑ</t>
  </si>
  <si>
    <t>ΕΡΓΟ:</t>
  </si>
  <si>
    <t>ΠΕΡΙΦΕΡΕΙΑ ΗΠΕΙΡΟΥ</t>
  </si>
  <si>
    <t>ΓΕΝΙΚΗ Δ/ΝΣΗ ΑΝΑΠΤΥΞΙΑΚΟΥ</t>
  </si>
  <si>
    <t>ΠΡΟΓΡΑΜΜΑΤΙΣΜΟΥ, ΠΕΡΙΒΑΛΛΟΝΤΟΣ &amp;</t>
  </si>
  <si>
    <t>ΥΠΟΔΟΜΩΝ</t>
  </si>
  <si>
    <t>Δ/ΝΣΗ ΤΕΧΝ. ΕΡΓΩΝ ΠΕΡΙΦΕΡΕΙΑΣ ΗΠΕΙΡΟΥ</t>
  </si>
  <si>
    <t>ΠΡΟΥΠΟΛΟΓΙΣΜΟΣ    ΜΕΛΕΤΗΣ</t>
  </si>
  <si>
    <t>α/α</t>
  </si>
  <si>
    <t>ΕΝΔΕΙΞΗ ΕΡΓΑΣΙΩΝ</t>
  </si>
  <si>
    <t>Μον. Μέτρ.</t>
  </si>
  <si>
    <t>A.T.</t>
  </si>
  <si>
    <t>Κωδικος Αρθρου</t>
  </si>
  <si>
    <t xml:space="preserve">Ποσοτ. </t>
  </si>
  <si>
    <t>Τιμή Μονάδος</t>
  </si>
  <si>
    <t>ΔΑΠΑΝΗ</t>
  </si>
  <si>
    <t>Μερική</t>
  </si>
  <si>
    <t>Ολική</t>
  </si>
  <si>
    <t>1. ΧΩΜΑΤΟΥΡΓΙΚΑ - ΚΑΘΑΙΡΕΣΕΙΣ.</t>
  </si>
  <si>
    <t>Καθαίρεση επικλύψεως στέγης με σχιστόπλακες</t>
  </si>
  <si>
    <t>μ2</t>
  </si>
  <si>
    <t>ΝΑΟΙΚ 22.71</t>
  </si>
  <si>
    <t>Καθαίρεση φέροντος οργανισμού ξύλινης στεγης</t>
  </si>
  <si>
    <t>μ3</t>
  </si>
  <si>
    <t>ΝΑΟΙΚ 22.75</t>
  </si>
  <si>
    <t>Καθαίρεση επιχρισμάτων και αρμολογηματος ισχυρου κονιαματος</t>
  </si>
  <si>
    <t>NAOIK A\22.23.Σ2</t>
  </si>
  <si>
    <t>Υδροαμμοβολή όψεων λιθοδομής.</t>
  </si>
  <si>
    <t>NAOIK A\22.23.Σ4</t>
  </si>
  <si>
    <t>Αποξήλωση ξύλινων η σιδηρών κουφωμάτων , κιγκλιδωματων</t>
  </si>
  <si>
    <t>22.45</t>
  </si>
  <si>
    <t>Ικριώματα σιδηρά σωληνωτά.</t>
  </si>
  <si>
    <t>ΝΑΟΙΚ 23.03</t>
  </si>
  <si>
    <t xml:space="preserve">Φορτοεκφόρτωση υλικών επί αυτοκινήτου με μηχανικά μέσα. </t>
  </si>
  <si>
    <t>t</t>
  </si>
  <si>
    <t>ΝΑΟΙΚ Α\10.01.02</t>
  </si>
  <si>
    <t>Μεταφορές δι αυτοκινήτου δια μέσου οδων καλης βατοτητας</t>
  </si>
  <si>
    <t>txkm</t>
  </si>
  <si>
    <t>NAOIK A\10.07.01</t>
  </si>
  <si>
    <t>Σύνολο 1 : ΧΩΜΑΤΟΥΡΓΙΚΑ - ΚΑΘΑΙΡΕΣΕΙΣ.</t>
  </si>
  <si>
    <t>2. ΤΟΙΧΟΔΟΜΕΣ - ΕΠΙΧΡΙΣΜΑΤΑ.</t>
  </si>
  <si>
    <t>Τοπικές επισκευές παρειάς λιθοδομής - κλειδια.</t>
  </si>
  <si>
    <t>μμ</t>
  </si>
  <si>
    <t>ΝΑΟΙΚ Α\43.01.Σ1</t>
  </si>
  <si>
    <t>Αρμολογηματα όψεων τοιχοδομών με ρωμαικό κονίαμα (κουρασάνι).</t>
  </si>
  <si>
    <t>ΝΑΟΙΚ Α\71.02</t>
  </si>
  <si>
    <t>Σύνολο 2 : ΤΟΙΧΟΔΟΜΕΣ  - ΕΠΙΧΡΙΣΜΑΤΑ.</t>
  </si>
  <si>
    <t>3.  ΞΥΛΙΝΕΣ  - ΜΕΤΑΛΛΙΚΕΣ ΚΑΤΑΣΚΕΥΕΣ.</t>
  </si>
  <si>
    <t>Στέγη ξύλινη ανοίγματος έως 6,00 μ.</t>
  </si>
  <si>
    <t>ΝΑΟΙΚ 52.61.01</t>
  </si>
  <si>
    <t>Οροφή ξύλινη πλήρης από ξυλεία καστανιάς.</t>
  </si>
  <si>
    <t>ΝΑΟΙΚ 52.80.03Σ</t>
  </si>
  <si>
    <t>Σανίδωμα στέγης με τάβλες πάχους 2,5 εκ.</t>
  </si>
  <si>
    <t>ΝΑΟΙΚ 52.80.03</t>
  </si>
  <si>
    <t>Κιγκλιδώματα εξωστών.</t>
  </si>
  <si>
    <t>ΝΑΟΙΚ 5521</t>
  </si>
  <si>
    <t>Σύνολο 3 : ΞΥΛΙΝΕΣ  - ΜΕΤΑΛΛΙΚΕΣ ΚΑΤΑΣΚΕΥΕΣ.</t>
  </si>
  <si>
    <t>4. ΕΠΕΝΔΥΣΕΙΣ - ΕΠΙΣΤΡΩΣΕΙΣ</t>
  </si>
  <si>
    <t>Επιστέγαση με σχιστόπλακες.</t>
  </si>
  <si>
    <t>ΝΑΟΙΚ Α\72.15.Σ1</t>
  </si>
  <si>
    <t>Επίστρωση με στεγανωτική υδρατμοπερατή μεμβράνη στεγών.</t>
  </si>
  <si>
    <t>ΝΑΟΙΚ Α\79.10.Σ1</t>
  </si>
  <si>
    <t>Σύνολο 4 : ΕΠΕΝΔΥΣΕΙΣ  - ΕΠΙΣΤΡΩΣΕΙΣ.</t>
  </si>
  <si>
    <t>5. ΛΟΙΠΑ - ΤΕΛΕΙΩΜΑΤΑ</t>
  </si>
  <si>
    <t>Εφαρμογή επί ξύλινων επιφανειών βερνικοχρώματος βάσεως νερού η διαλύτου ενός η δύο συστατικών.</t>
  </si>
  <si>
    <t>ΝΑΟΙΚ Α\77.71.03</t>
  </si>
  <si>
    <t>Μυκητοκτόνες επαλλείψεις ξύλινων επιφανειών</t>
  </si>
  <si>
    <t>ΝΑΟΙΚ 7796</t>
  </si>
  <si>
    <t>Σύνολο 5 : ΛΟΙΠΑ  - ΤΕΛΕΙΩΜΑΤΑ.</t>
  </si>
  <si>
    <t>ΑΘΡΟΙΣΜΑ :</t>
  </si>
  <si>
    <t>ΓΕΝΙΚΟ ΣΥΝΟΛΟ :</t>
  </si>
  <si>
    <t>Γ.Ε.&amp; Ο.Ε.18%</t>
  </si>
  <si>
    <t>ΣΥΝΟΛΟ</t>
  </si>
  <si>
    <t>ΑΠΡΟΒΛΕΠΤΑ</t>
  </si>
  <si>
    <t>ΑΝΑΘΕΩΡΗΣΗ</t>
  </si>
  <si>
    <t>Φ.Π.Α. 24 % :</t>
  </si>
  <si>
    <t xml:space="preserve">             Παμμεγιστών Ταξιαρχών Λάιστας Ζαγορίου</t>
  </si>
  <si>
    <t>Αποκατάσταση ζημιών στο καμπαναριό</t>
  </si>
  <si>
    <t>ΣΥΝΤΑΧΘΗΚΕ</t>
  </si>
  <si>
    <t>ΕΛΕΓΧΘΗΚΕ</t>
  </si>
  <si>
    <t xml:space="preserve">             ΘΕΩΡΗΘΗΚΕ</t>
  </si>
  <si>
    <t>Ιωάννινα         /06/2017</t>
  </si>
  <si>
    <t xml:space="preserve">           Ιωάννινα      /06/2017</t>
  </si>
  <si>
    <t>Η ΑΝ.ΠΡΟΙΣΤΑΜΕΝΗ</t>
  </si>
  <si>
    <t xml:space="preserve">       Ο ΑΝ.ΠΡΟΙΣΤΑΜΕΝΟΣ</t>
  </si>
  <si>
    <t xml:space="preserve">ΤΜ.ΔΟΜΩΝ ΠΕΡΙΒΑΛΛΟΝΤΟΣ </t>
  </si>
  <si>
    <t xml:space="preserve">  Δ/ΝΣΗΣ ΤΕΧΝΙΚΩΝ ΕΡΓΩΝ Π.Η.</t>
  </si>
  <si>
    <t>ΔΗΜΗΤΡΙΟΥ ΧΡΙΣΤΙΝΑ</t>
  </si>
  <si>
    <t xml:space="preserve">ΝΙΚΟΛΟΥ ΕΛΕΝΗ </t>
  </si>
  <si>
    <t xml:space="preserve">     ΑΝΑΓΝΩΣΤΟΥ ΔΗΜΗΤΡΙΟΣ</t>
  </si>
  <si>
    <t>ΠΟΛΙΤΙΚΟΣ ΜΗΧΑΝΙΚΟΣ</t>
  </si>
  <si>
    <t xml:space="preserve">       ΠΟΛΙΤΙΚΟΣ ΜΗΧΑΝΙΚΟΣ</t>
  </si>
  <si>
    <t>Ιωάννινα 28/06/2017</t>
  </si>
  <si>
    <t>Επισκευή υδροροών.</t>
  </si>
  <si>
    <t>τεμ</t>
  </si>
  <si>
    <t>ΗΛΜ 5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</si>
</sst>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61"/>
      <scheme val="minor"/>
    </font>
    <font>
      <b/>
      <sz val="9"/>
      <color indexed="8"/>
      <name val="Arial"/>
      <family val="2"/>
      <charset val="161"/>
    </font>
    <font>
      <b/>
      <sz val="11"/>
      <color indexed="8"/>
      <name val="Arial"/>
      <family val="2"/>
      <charset val="161"/>
    </font>
    <font>
      <b/>
      <sz val="10"/>
      <color indexed="8"/>
      <name val="Arial"/>
      <family val="2"/>
      <charset val="161"/>
    </font>
    <font>
      <sz val="8"/>
      <color indexed="8"/>
      <name val="Arial"/>
      <family val="2"/>
      <charset val="161"/>
    </font>
    <font>
      <b/>
      <sz val="8"/>
      <color indexed="8"/>
      <name val="Arial"/>
      <family val="2"/>
      <charset val="161"/>
    </font>
    <font>
      <sz val="11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b/>
      <u/>
      <sz val="16"/>
      <color indexed="8"/>
      <name val="Arial"/>
      <family val="2"/>
      <charset val="161"/>
    </font>
    <font>
      <b/>
      <sz val="10"/>
      <color theme="1"/>
      <name val="Arial"/>
      <family val="2"/>
      <charset val="161"/>
    </font>
    <font>
      <sz val="9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4" fillId="0" borderId="12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1" fillId="0" borderId="0" xfId="0" applyFont="1" applyBorder="1" applyAlignment="1"/>
    <xf numFmtId="0" fontId="1" fillId="0" borderId="14" xfId="0" applyFont="1" applyBorder="1" applyAlignment="1"/>
    <xf numFmtId="0" fontId="3" fillId="2" borderId="7" xfId="0" applyFont="1" applyFill="1" applyBorder="1" applyAlignment="1">
      <alignment horizontal="center" vertical="center"/>
    </xf>
    <xf numFmtId="0" fontId="0" fillId="2" borderId="0" xfId="0" applyFill="1"/>
    <xf numFmtId="0" fontId="1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" fontId="6" fillId="0" borderId="0" xfId="0" applyNumberFormat="1" applyFont="1"/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4" fontId="1" fillId="0" borderId="12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right"/>
    </xf>
    <xf numFmtId="4" fontId="1" fillId="0" borderId="18" xfId="0" applyNumberFormat="1" applyFont="1" applyBorder="1" applyAlignment="1">
      <alignment horizontal="right"/>
    </xf>
    <xf numFmtId="4" fontId="0" fillId="0" borderId="0" xfId="0" applyNumberFormat="1"/>
    <xf numFmtId="0" fontId="3" fillId="0" borderId="0" xfId="0" applyFont="1"/>
    <xf numFmtId="0" fontId="7" fillId="0" borderId="0" xfId="0" applyFont="1"/>
    <xf numFmtId="0" fontId="3" fillId="0" borderId="0" xfId="0" applyFont="1" applyAlignment="1">
      <alignment horizontal="right"/>
    </xf>
    <xf numFmtId="4" fontId="7" fillId="0" borderId="0" xfId="0" applyNumberFormat="1" applyFont="1"/>
    <xf numFmtId="0" fontId="5" fillId="0" borderId="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0" borderId="2" xfId="0" applyNumberFormat="1" applyFont="1" applyBorder="1" applyAlignment="1"/>
    <xf numFmtId="0" fontId="1" fillId="0" borderId="3" xfId="0" applyFont="1" applyBorder="1" applyAlignment="1">
      <alignment horizontal="right"/>
    </xf>
    <xf numFmtId="0" fontId="1" fillId="0" borderId="1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5" fillId="0" borderId="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left"/>
    </xf>
    <xf numFmtId="1" fontId="1" fillId="0" borderId="1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right" vertical="center"/>
    </xf>
    <xf numFmtId="0" fontId="9" fillId="0" borderId="0" xfId="0" applyFont="1"/>
    <xf numFmtId="0" fontId="10" fillId="0" borderId="0" xfId="0" applyFont="1"/>
    <xf numFmtId="4" fontId="1" fillId="0" borderId="2" xfId="0" applyNumberFormat="1" applyFont="1" applyBorder="1"/>
    <xf numFmtId="4" fontId="1" fillId="0" borderId="1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/>
    </xf>
    <xf numFmtId="4" fontId="6" fillId="0" borderId="11" xfId="0" applyNumberFormat="1" applyFont="1" applyBorder="1" applyAlignment="1">
      <alignment horizontal="center"/>
    </xf>
    <xf numFmtId="4" fontId="6" fillId="0" borderId="1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11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1" fontId="1" fillId="0" borderId="15" xfId="0" applyNumberFormat="1" applyFont="1" applyBorder="1" applyAlignment="1">
      <alignment horizontal="left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7"/>
  <sheetViews>
    <sheetView tabSelected="1" topLeftCell="A34" workbookViewId="0">
      <selection activeCell="M56" sqref="M56"/>
    </sheetView>
  </sheetViews>
  <sheetFormatPr defaultRowHeight="15"/>
  <cols>
    <col min="1" max="1" width="5" customWidth="1"/>
    <col min="2" max="2" width="35.42578125" bestFit="1" customWidth="1"/>
    <col min="3" max="3" width="7.5703125" customWidth="1"/>
    <col min="4" max="4" width="4.5703125" customWidth="1"/>
    <col min="8" max="8" width="9.140625" style="41"/>
    <col min="9" max="9" width="10.85546875" style="41" customWidth="1"/>
  </cols>
  <sheetData>
    <row r="1" spans="1:11">
      <c r="A1" s="42" t="s">
        <v>0</v>
      </c>
      <c r="B1" s="42"/>
      <c r="C1" s="43"/>
      <c r="D1" s="43"/>
      <c r="E1" s="44" t="s">
        <v>1</v>
      </c>
      <c r="F1" s="60" t="s">
        <v>77</v>
      </c>
      <c r="G1" s="43"/>
      <c r="H1" s="45"/>
      <c r="I1" s="45"/>
      <c r="J1" s="61"/>
      <c r="K1" s="16"/>
    </row>
    <row r="2" spans="1:11">
      <c r="A2" s="42" t="s">
        <v>2</v>
      </c>
      <c r="B2" s="42"/>
      <c r="C2" s="43"/>
      <c r="D2" s="43"/>
      <c r="E2" s="60" t="s">
        <v>76</v>
      </c>
      <c r="G2" s="43"/>
      <c r="H2" s="45"/>
      <c r="I2" s="45"/>
      <c r="J2" s="61"/>
      <c r="K2" s="16"/>
    </row>
    <row r="3" spans="1:11">
      <c r="A3" s="42" t="s">
        <v>3</v>
      </c>
      <c r="B3" s="42"/>
      <c r="C3" s="43"/>
      <c r="D3" s="43"/>
      <c r="E3" s="43"/>
      <c r="F3" s="42"/>
      <c r="G3" s="43"/>
      <c r="H3" s="45"/>
      <c r="I3" s="45"/>
    </row>
    <row r="4" spans="1:11">
      <c r="A4" s="42" t="s">
        <v>4</v>
      </c>
      <c r="B4" s="42"/>
      <c r="C4" s="43"/>
      <c r="D4" s="43"/>
      <c r="E4" s="43"/>
      <c r="F4" s="43"/>
      <c r="G4" s="43"/>
      <c r="H4" s="45"/>
      <c r="I4" s="45"/>
    </row>
    <row r="5" spans="1:11">
      <c r="A5" s="42" t="s">
        <v>5</v>
      </c>
      <c r="B5" s="42"/>
      <c r="C5" s="43"/>
      <c r="D5" s="43"/>
      <c r="E5" s="43"/>
      <c r="F5" s="43"/>
      <c r="G5" s="43"/>
      <c r="H5" s="45"/>
      <c r="I5" s="45"/>
    </row>
    <row r="6" spans="1:11">
      <c r="A6" s="42" t="s">
        <v>6</v>
      </c>
      <c r="B6" s="42"/>
      <c r="C6" s="43"/>
      <c r="D6" s="43"/>
      <c r="E6" s="43"/>
      <c r="F6" s="43"/>
      <c r="G6" s="43"/>
      <c r="H6" s="45"/>
      <c r="I6" s="45"/>
    </row>
    <row r="7" spans="1:11">
      <c r="A7" s="15"/>
      <c r="B7" s="15"/>
      <c r="C7" s="16"/>
      <c r="D7" s="16"/>
      <c r="E7" s="16"/>
      <c r="F7" s="16"/>
      <c r="G7" s="16"/>
      <c r="H7" s="25"/>
      <c r="I7" s="25"/>
    </row>
    <row r="8" spans="1:11">
      <c r="A8" s="16"/>
      <c r="B8" s="16"/>
      <c r="C8" s="16"/>
      <c r="D8" s="16"/>
      <c r="E8" s="16"/>
      <c r="F8" s="16"/>
      <c r="G8" s="16"/>
      <c r="H8" s="25"/>
      <c r="I8" s="25"/>
    </row>
    <row r="9" spans="1:11" ht="20.25">
      <c r="A9" s="67" t="s">
        <v>7</v>
      </c>
      <c r="B9" s="67"/>
      <c r="C9" s="67"/>
      <c r="D9" s="67"/>
      <c r="E9" s="67"/>
      <c r="F9" s="67"/>
      <c r="G9" s="67"/>
      <c r="H9" s="67"/>
      <c r="I9" s="67"/>
    </row>
    <row r="10" spans="1:11">
      <c r="A10" s="16"/>
      <c r="B10" s="16"/>
      <c r="C10" s="16"/>
      <c r="D10" s="16"/>
      <c r="E10" s="16"/>
      <c r="F10" s="16"/>
      <c r="G10" s="16"/>
      <c r="H10" s="25"/>
      <c r="I10" s="25"/>
    </row>
    <row r="11" spans="1:11">
      <c r="A11" s="68" t="s">
        <v>8</v>
      </c>
      <c r="B11" s="70" t="s">
        <v>9</v>
      </c>
      <c r="C11" s="72" t="s">
        <v>10</v>
      </c>
      <c r="D11" s="72" t="s">
        <v>11</v>
      </c>
      <c r="E11" s="74" t="s">
        <v>12</v>
      </c>
      <c r="F11" s="72" t="s">
        <v>13</v>
      </c>
      <c r="G11" s="72" t="s">
        <v>14</v>
      </c>
      <c r="H11" s="76" t="s">
        <v>15</v>
      </c>
      <c r="I11" s="77"/>
    </row>
    <row r="12" spans="1:11" ht="15.75" thickBot="1">
      <c r="A12" s="69"/>
      <c r="B12" s="71"/>
      <c r="C12" s="73"/>
      <c r="D12" s="73"/>
      <c r="E12" s="75"/>
      <c r="F12" s="73"/>
      <c r="G12" s="73"/>
      <c r="H12" s="26" t="s">
        <v>16</v>
      </c>
      <c r="I12" s="26" t="s">
        <v>17</v>
      </c>
    </row>
    <row r="13" spans="1:11" s="14" customFormat="1" ht="15.75" thickTop="1">
      <c r="A13" s="13"/>
      <c r="B13" s="78"/>
      <c r="C13" s="79"/>
      <c r="D13" s="79"/>
      <c r="E13" s="79"/>
      <c r="F13" s="79"/>
      <c r="G13" s="79"/>
      <c r="H13" s="80"/>
      <c r="I13" s="81"/>
    </row>
    <row r="14" spans="1:11">
      <c r="A14" s="1"/>
      <c r="B14" s="83" t="s">
        <v>18</v>
      </c>
      <c r="C14" s="84"/>
      <c r="D14" s="84"/>
      <c r="E14" s="84"/>
      <c r="F14" s="84"/>
      <c r="G14" s="84"/>
      <c r="H14" s="85"/>
      <c r="I14" s="81"/>
    </row>
    <row r="15" spans="1:11" ht="22.5">
      <c r="A15" s="18">
        <v>1</v>
      </c>
      <c r="B15" s="1" t="s">
        <v>19</v>
      </c>
      <c r="C15" s="6" t="s">
        <v>20</v>
      </c>
      <c r="D15" s="6">
        <v>1</v>
      </c>
      <c r="E15" s="5" t="s">
        <v>21</v>
      </c>
      <c r="F15" s="7">
        <v>17.5</v>
      </c>
      <c r="G15" s="7">
        <v>6.7</v>
      </c>
      <c r="H15" s="27">
        <f t="shared" ref="H15:H27" si="0">F15*G15</f>
        <v>117.25</v>
      </c>
      <c r="I15" s="81"/>
    </row>
    <row r="16" spans="1:11" ht="22.5">
      <c r="A16" s="18">
        <v>2</v>
      </c>
      <c r="B16" s="3" t="s">
        <v>22</v>
      </c>
      <c r="C16" s="18" t="s">
        <v>23</v>
      </c>
      <c r="D16" s="18">
        <v>2</v>
      </c>
      <c r="E16" s="5" t="s">
        <v>24</v>
      </c>
      <c r="F16" s="7">
        <v>1.5</v>
      </c>
      <c r="G16" s="7">
        <v>56</v>
      </c>
      <c r="H16" s="27">
        <f t="shared" si="0"/>
        <v>84</v>
      </c>
      <c r="I16" s="81"/>
    </row>
    <row r="17" spans="1:9" ht="22.5">
      <c r="A17" s="18">
        <v>3</v>
      </c>
      <c r="B17" s="4" t="s">
        <v>25</v>
      </c>
      <c r="C17" s="18" t="s">
        <v>20</v>
      </c>
      <c r="D17" s="18">
        <v>3</v>
      </c>
      <c r="E17" s="5" t="s">
        <v>26</v>
      </c>
      <c r="F17" s="7">
        <v>80</v>
      </c>
      <c r="G17" s="2">
        <v>15</v>
      </c>
      <c r="H17" s="27">
        <f t="shared" si="0"/>
        <v>1200</v>
      </c>
      <c r="I17" s="81"/>
    </row>
    <row r="18" spans="1:9" ht="22.5">
      <c r="A18" s="18">
        <v>4</v>
      </c>
      <c r="B18" s="3" t="s">
        <v>27</v>
      </c>
      <c r="C18" s="6" t="s">
        <v>20</v>
      </c>
      <c r="D18" s="6">
        <v>4</v>
      </c>
      <c r="E18" s="5" t="s">
        <v>28</v>
      </c>
      <c r="F18" s="7">
        <v>80</v>
      </c>
      <c r="G18" s="7">
        <v>10</v>
      </c>
      <c r="H18" s="28">
        <f>F18*G18</f>
        <v>800</v>
      </c>
      <c r="I18" s="81"/>
    </row>
    <row r="19" spans="1:9" ht="22.5">
      <c r="A19" s="5">
        <v>5</v>
      </c>
      <c r="B19" s="4" t="s">
        <v>29</v>
      </c>
      <c r="C19" s="5" t="s">
        <v>20</v>
      </c>
      <c r="D19" s="5">
        <v>5</v>
      </c>
      <c r="E19" s="5" t="s">
        <v>30</v>
      </c>
      <c r="F19" s="2">
        <v>2.5</v>
      </c>
      <c r="G19" s="2">
        <v>16.8</v>
      </c>
      <c r="H19" s="27">
        <f>F19*G19</f>
        <v>42</v>
      </c>
      <c r="I19" s="81"/>
    </row>
    <row r="20" spans="1:9" ht="22.5">
      <c r="A20" s="6">
        <v>6</v>
      </c>
      <c r="B20" s="3" t="s">
        <v>31</v>
      </c>
      <c r="C20" s="6" t="s">
        <v>20</v>
      </c>
      <c r="D20" s="6">
        <v>6</v>
      </c>
      <c r="E20" s="5" t="s">
        <v>32</v>
      </c>
      <c r="F20" s="7">
        <v>190</v>
      </c>
      <c r="G20" s="7">
        <v>5.6</v>
      </c>
      <c r="H20" s="28">
        <f t="shared" si="0"/>
        <v>1064</v>
      </c>
      <c r="I20" s="81"/>
    </row>
    <row r="21" spans="1:9" ht="22.5">
      <c r="A21" s="5">
        <v>7</v>
      </c>
      <c r="B21" s="4" t="s">
        <v>33</v>
      </c>
      <c r="C21" s="8" t="s">
        <v>34</v>
      </c>
      <c r="D21" s="8">
        <v>7</v>
      </c>
      <c r="E21" s="5" t="s">
        <v>35</v>
      </c>
      <c r="F21" s="2">
        <v>7.5</v>
      </c>
      <c r="G21" s="2">
        <v>1.65</v>
      </c>
      <c r="H21" s="28">
        <f>F21*G21</f>
        <v>12.375</v>
      </c>
      <c r="I21" s="81"/>
    </row>
    <row r="22" spans="1:9" ht="22.5">
      <c r="A22" s="5">
        <v>8</v>
      </c>
      <c r="B22" s="4" t="s">
        <v>36</v>
      </c>
      <c r="C22" s="5" t="s">
        <v>37</v>
      </c>
      <c r="D22" s="5">
        <v>8</v>
      </c>
      <c r="E22" s="5" t="s">
        <v>38</v>
      </c>
      <c r="F22" s="2">
        <v>75</v>
      </c>
      <c r="G22" s="2">
        <v>0.35</v>
      </c>
      <c r="H22" s="27">
        <f>F22*G22</f>
        <v>26.25</v>
      </c>
      <c r="I22" s="82"/>
    </row>
    <row r="23" spans="1:9">
      <c r="A23" s="5"/>
      <c r="B23" s="86" t="s">
        <v>39</v>
      </c>
      <c r="C23" s="87"/>
      <c r="D23" s="87"/>
      <c r="E23" s="87"/>
      <c r="F23" s="87"/>
      <c r="G23" s="88"/>
      <c r="H23" s="29">
        <f>SUM(H15:H22)</f>
        <v>3345.875</v>
      </c>
      <c r="I23" s="30">
        <f>H23</f>
        <v>3345.875</v>
      </c>
    </row>
    <row r="24" spans="1:9">
      <c r="A24" s="5"/>
      <c r="B24" s="46"/>
      <c r="C24" s="47"/>
      <c r="D24" s="47"/>
      <c r="E24" s="47"/>
      <c r="F24" s="47"/>
      <c r="G24" s="47"/>
      <c r="H24" s="29"/>
      <c r="I24" s="48"/>
    </row>
    <row r="25" spans="1:9">
      <c r="A25" s="19"/>
      <c r="B25" s="83" t="s">
        <v>40</v>
      </c>
      <c r="C25" s="84"/>
      <c r="D25" s="84"/>
      <c r="E25" s="84"/>
      <c r="F25" s="84"/>
      <c r="G25" s="84"/>
      <c r="H25" s="85"/>
      <c r="I25" s="89"/>
    </row>
    <row r="26" spans="1:9" ht="22.5">
      <c r="A26" s="5">
        <v>1</v>
      </c>
      <c r="B26" s="3" t="s">
        <v>41</v>
      </c>
      <c r="C26" s="5" t="s">
        <v>42</v>
      </c>
      <c r="D26" s="5">
        <v>9</v>
      </c>
      <c r="E26" s="5" t="s">
        <v>43</v>
      </c>
      <c r="F26" s="2">
        <v>6</v>
      </c>
      <c r="G26" s="2">
        <v>70</v>
      </c>
      <c r="H26" s="28">
        <f t="shared" si="0"/>
        <v>420</v>
      </c>
      <c r="I26" s="90"/>
    </row>
    <row r="27" spans="1:9" ht="29.25" customHeight="1">
      <c r="A27" s="5">
        <v>2</v>
      </c>
      <c r="B27" s="4" t="s">
        <v>44</v>
      </c>
      <c r="C27" s="5" t="s">
        <v>20</v>
      </c>
      <c r="D27" s="5">
        <v>10</v>
      </c>
      <c r="E27" s="5" t="s">
        <v>45</v>
      </c>
      <c r="F27" s="2">
        <v>80</v>
      </c>
      <c r="G27" s="2">
        <v>16.8</v>
      </c>
      <c r="H27" s="28">
        <f t="shared" si="0"/>
        <v>1344</v>
      </c>
      <c r="I27" s="91"/>
    </row>
    <row r="28" spans="1:9">
      <c r="A28" s="19"/>
      <c r="B28" s="86" t="s">
        <v>46</v>
      </c>
      <c r="C28" s="87"/>
      <c r="D28" s="87"/>
      <c r="E28" s="87"/>
      <c r="F28" s="87"/>
      <c r="G28" s="88"/>
      <c r="H28" s="31">
        <f>SUM(H26:H27)</f>
        <v>1764</v>
      </c>
      <c r="I28" s="32">
        <f>H28</f>
        <v>1764</v>
      </c>
    </row>
    <row r="29" spans="1:9">
      <c r="A29" s="19"/>
      <c r="B29" s="46"/>
      <c r="C29" s="47"/>
      <c r="D29" s="47"/>
      <c r="E29" s="47"/>
      <c r="F29" s="47"/>
      <c r="G29" s="47"/>
      <c r="H29" s="31"/>
      <c r="I29" s="49"/>
    </row>
    <row r="30" spans="1:9">
      <c r="A30" s="6"/>
      <c r="B30" s="83" t="s">
        <v>47</v>
      </c>
      <c r="C30" s="84"/>
      <c r="D30" s="84"/>
      <c r="E30" s="84"/>
      <c r="F30" s="84"/>
      <c r="G30" s="84"/>
      <c r="H30" s="85"/>
      <c r="I30" s="92"/>
    </row>
    <row r="31" spans="1:9" ht="22.5">
      <c r="A31" s="6">
        <v>1</v>
      </c>
      <c r="B31" s="4" t="s">
        <v>48</v>
      </c>
      <c r="C31" s="5" t="s">
        <v>20</v>
      </c>
      <c r="D31" s="5">
        <v>11</v>
      </c>
      <c r="E31" s="5" t="s">
        <v>49</v>
      </c>
      <c r="F31" s="2">
        <v>17.5</v>
      </c>
      <c r="G31" s="2">
        <v>56</v>
      </c>
      <c r="H31" s="28">
        <f>F31*G31</f>
        <v>980</v>
      </c>
      <c r="I31" s="93"/>
    </row>
    <row r="32" spans="1:9" ht="22.5">
      <c r="A32" s="6">
        <v>2</v>
      </c>
      <c r="B32" s="4" t="s">
        <v>50</v>
      </c>
      <c r="C32" s="5" t="s">
        <v>20</v>
      </c>
      <c r="D32" s="5">
        <v>12</v>
      </c>
      <c r="E32" s="5" t="s">
        <v>51</v>
      </c>
      <c r="F32" s="2">
        <v>17.5</v>
      </c>
      <c r="G32" s="2">
        <v>32.6</v>
      </c>
      <c r="H32" s="28">
        <f>F32*G32</f>
        <v>570.5</v>
      </c>
      <c r="I32" s="93"/>
    </row>
    <row r="33" spans="1:9" ht="22.5">
      <c r="A33" s="6">
        <v>3</v>
      </c>
      <c r="B33" s="4" t="s">
        <v>52</v>
      </c>
      <c r="C33" s="6" t="s">
        <v>20</v>
      </c>
      <c r="D33" s="6">
        <v>13</v>
      </c>
      <c r="E33" s="5" t="s">
        <v>53</v>
      </c>
      <c r="F33" s="7">
        <v>17.5</v>
      </c>
      <c r="G33" s="7">
        <v>22.5</v>
      </c>
      <c r="H33" s="28">
        <f>F33*G33</f>
        <v>393.75</v>
      </c>
      <c r="I33" s="94"/>
    </row>
    <row r="34" spans="1:9" ht="22.5">
      <c r="A34" s="6">
        <v>4</v>
      </c>
      <c r="B34" s="4" t="s">
        <v>54</v>
      </c>
      <c r="C34" s="6" t="s">
        <v>42</v>
      </c>
      <c r="D34" s="6">
        <v>14</v>
      </c>
      <c r="E34" s="5" t="s">
        <v>55</v>
      </c>
      <c r="F34" s="7">
        <v>2.5</v>
      </c>
      <c r="G34" s="7">
        <v>66.2</v>
      </c>
      <c r="H34" s="28">
        <f>F34*G34</f>
        <v>165.5</v>
      </c>
      <c r="I34" s="33"/>
    </row>
    <row r="35" spans="1:9">
      <c r="A35" s="64">
        <v>7</v>
      </c>
      <c r="B35" s="4" t="s">
        <v>93</v>
      </c>
      <c r="C35" s="64" t="s">
        <v>94</v>
      </c>
      <c r="D35" s="65">
        <v>14</v>
      </c>
      <c r="E35" s="65" t="s">
        <v>95</v>
      </c>
      <c r="F35" s="7">
        <v>1</v>
      </c>
      <c r="G35" s="7">
        <v>100</v>
      </c>
      <c r="H35" s="28">
        <f t="shared" ref="H35" si="1">F35*G35</f>
        <v>100</v>
      </c>
      <c r="I35" s="63"/>
    </row>
    <row r="36" spans="1:9">
      <c r="A36" s="5"/>
      <c r="B36" s="86" t="s">
        <v>56</v>
      </c>
      <c r="C36" s="87"/>
      <c r="D36" s="87"/>
      <c r="E36" s="87"/>
      <c r="F36" s="87"/>
      <c r="G36" s="88"/>
      <c r="H36" s="34">
        <f>SUM(H31:H34)</f>
        <v>2109.75</v>
      </c>
      <c r="I36" s="35">
        <f>H36</f>
        <v>2109.75</v>
      </c>
    </row>
    <row r="37" spans="1:9">
      <c r="A37" s="17"/>
      <c r="B37" s="46"/>
      <c r="C37" s="47"/>
      <c r="D37" s="47"/>
      <c r="E37" s="47"/>
      <c r="F37" s="47"/>
      <c r="G37" s="47"/>
      <c r="H37" s="31"/>
      <c r="I37" s="62"/>
    </row>
    <row r="38" spans="1:9">
      <c r="A38" s="5"/>
      <c r="B38" s="83" t="s">
        <v>57</v>
      </c>
      <c r="C38" s="84"/>
      <c r="D38" s="84"/>
      <c r="E38" s="84"/>
      <c r="F38" s="84"/>
      <c r="G38" s="84"/>
      <c r="H38" s="85"/>
      <c r="I38" s="95"/>
    </row>
    <row r="39" spans="1:9" ht="22.5">
      <c r="A39" s="6">
        <v>1</v>
      </c>
      <c r="B39" s="9" t="s">
        <v>58</v>
      </c>
      <c r="C39" s="6" t="s">
        <v>20</v>
      </c>
      <c r="D39" s="6">
        <v>15</v>
      </c>
      <c r="E39" s="5" t="s">
        <v>59</v>
      </c>
      <c r="F39" s="7">
        <v>18</v>
      </c>
      <c r="G39" s="7">
        <v>70</v>
      </c>
      <c r="H39" s="28">
        <f>F39*G39</f>
        <v>1260</v>
      </c>
      <c r="I39" s="96"/>
    </row>
    <row r="40" spans="1:9" ht="29.25" customHeight="1">
      <c r="A40" s="5">
        <v>2</v>
      </c>
      <c r="B40" s="4" t="s">
        <v>60</v>
      </c>
      <c r="C40" s="5" t="s">
        <v>20</v>
      </c>
      <c r="D40" s="5">
        <v>16</v>
      </c>
      <c r="E40" s="5" t="s">
        <v>61</v>
      </c>
      <c r="F40" s="2">
        <v>18</v>
      </c>
      <c r="G40" s="2">
        <v>8</v>
      </c>
      <c r="H40" s="28">
        <f>F40*G40</f>
        <v>144</v>
      </c>
      <c r="I40" s="97"/>
    </row>
    <row r="41" spans="1:9">
      <c r="A41" s="5"/>
      <c r="B41" s="86" t="s">
        <v>62</v>
      </c>
      <c r="C41" s="87"/>
      <c r="D41" s="87"/>
      <c r="E41" s="87"/>
      <c r="F41" s="87"/>
      <c r="G41" s="88"/>
      <c r="H41" s="36">
        <f>SUM(H39:H40)</f>
        <v>1404</v>
      </c>
      <c r="I41" s="37">
        <f>H41</f>
        <v>1404</v>
      </c>
    </row>
    <row r="42" spans="1:9">
      <c r="A42" s="50"/>
      <c r="B42" s="51"/>
      <c r="C42" s="51"/>
      <c r="D42" s="51"/>
      <c r="E42" s="51"/>
      <c r="F42" s="51"/>
      <c r="G42" s="51"/>
      <c r="H42" s="52"/>
      <c r="I42" s="35"/>
    </row>
    <row r="43" spans="1:9">
      <c r="A43" s="19"/>
      <c r="B43" s="83" t="s">
        <v>63</v>
      </c>
      <c r="C43" s="84"/>
      <c r="D43" s="84"/>
      <c r="E43" s="84"/>
      <c r="F43" s="84"/>
      <c r="G43" s="84"/>
      <c r="H43" s="85"/>
      <c r="I43" s="100"/>
    </row>
    <row r="44" spans="1:9" ht="34.5">
      <c r="A44" s="6">
        <v>1</v>
      </c>
      <c r="B44" s="10" t="s">
        <v>64</v>
      </c>
      <c r="C44" s="6" t="s">
        <v>20</v>
      </c>
      <c r="D44" s="6">
        <v>17</v>
      </c>
      <c r="E44" s="5" t="s">
        <v>65</v>
      </c>
      <c r="F44" s="7">
        <v>25</v>
      </c>
      <c r="G44" s="7">
        <v>15.7</v>
      </c>
      <c r="H44" s="28">
        <f>F44*G44</f>
        <v>392.5</v>
      </c>
      <c r="I44" s="100"/>
    </row>
    <row r="45" spans="1:9">
      <c r="A45" s="6">
        <v>2</v>
      </c>
      <c r="B45" s="3" t="s">
        <v>66</v>
      </c>
      <c r="C45" s="6" t="s">
        <v>20</v>
      </c>
      <c r="D45" s="6">
        <v>18</v>
      </c>
      <c r="E45" s="6" t="s">
        <v>67</v>
      </c>
      <c r="F45" s="7">
        <v>60</v>
      </c>
      <c r="G45" s="7">
        <v>2.8</v>
      </c>
      <c r="H45" s="38">
        <f>F45*G45</f>
        <v>168</v>
      </c>
      <c r="I45" s="100"/>
    </row>
    <row r="46" spans="1:9">
      <c r="A46" s="3"/>
      <c r="B46" s="101" t="s">
        <v>68</v>
      </c>
      <c r="C46" s="101"/>
      <c r="D46" s="101"/>
      <c r="E46" s="101"/>
      <c r="F46" s="101"/>
      <c r="G46" s="101"/>
      <c r="H46" s="36">
        <f>SUM(H44:H45)</f>
        <v>560.5</v>
      </c>
      <c r="I46" s="36">
        <f>H46</f>
        <v>560.5</v>
      </c>
    </row>
    <row r="47" spans="1:9">
      <c r="A47" s="20"/>
      <c r="B47" s="53"/>
      <c r="C47" s="53"/>
      <c r="D47" s="53"/>
      <c r="E47" s="53"/>
      <c r="F47" s="46"/>
      <c r="G47" s="47"/>
      <c r="H47" s="58"/>
      <c r="I47" s="54"/>
    </row>
    <row r="48" spans="1:9">
      <c r="A48" s="20"/>
      <c r="B48" s="53"/>
      <c r="C48" s="53"/>
      <c r="D48" s="53"/>
      <c r="E48" s="53"/>
      <c r="F48" s="99" t="s">
        <v>69</v>
      </c>
      <c r="G48" s="99"/>
      <c r="H48" s="99"/>
      <c r="I48" s="59">
        <f>I46+I41+I36+I28+I23</f>
        <v>9184.125</v>
      </c>
    </row>
    <row r="49" spans="1:9">
      <c r="A49" s="20"/>
      <c r="B49" s="53"/>
      <c r="C49" s="53"/>
      <c r="D49" s="53"/>
      <c r="E49" s="53"/>
      <c r="F49" s="55" t="s">
        <v>71</v>
      </c>
      <c r="G49" s="56"/>
      <c r="H49" s="57"/>
      <c r="I49" s="59">
        <f>I48*0.18</f>
        <v>1653.1424999999999</v>
      </c>
    </row>
    <row r="50" spans="1:9">
      <c r="A50" s="20"/>
      <c r="B50" s="53"/>
      <c r="C50" s="53"/>
      <c r="D50" s="53"/>
      <c r="E50" s="53"/>
      <c r="F50" s="55" t="s">
        <v>72</v>
      </c>
      <c r="G50" s="56"/>
      <c r="H50" s="57"/>
      <c r="I50" s="59">
        <f>I48+I49</f>
        <v>10837.2675</v>
      </c>
    </row>
    <row r="51" spans="1:9">
      <c r="A51" s="20"/>
      <c r="B51" s="53"/>
      <c r="C51" s="53"/>
      <c r="D51" s="53"/>
      <c r="E51" s="53"/>
      <c r="F51" s="55" t="s">
        <v>73</v>
      </c>
      <c r="G51" s="56"/>
      <c r="H51" s="57"/>
      <c r="I51" s="59">
        <f>I50*0.15</f>
        <v>1625.5901249999999</v>
      </c>
    </row>
    <row r="52" spans="1:9">
      <c r="A52" s="20"/>
      <c r="B52" s="53"/>
      <c r="C52" s="53"/>
      <c r="D52" s="53"/>
      <c r="E52" s="53"/>
      <c r="F52" s="55" t="s">
        <v>72</v>
      </c>
      <c r="G52" s="56"/>
      <c r="H52" s="57"/>
      <c r="I52" s="59">
        <f>I50+I51</f>
        <v>12462.857625000001</v>
      </c>
    </row>
    <row r="53" spans="1:9">
      <c r="A53" s="20"/>
      <c r="B53" s="53"/>
      <c r="C53" s="53"/>
      <c r="D53" s="53"/>
      <c r="E53" s="53"/>
      <c r="F53" s="55" t="s">
        <v>74</v>
      </c>
      <c r="G53" s="56"/>
      <c r="H53" s="57"/>
      <c r="I53" s="59">
        <v>37.14</v>
      </c>
    </row>
    <row r="54" spans="1:9">
      <c r="A54" s="20"/>
      <c r="B54" s="53"/>
      <c r="C54" s="53"/>
      <c r="D54" s="53"/>
      <c r="E54" s="53"/>
      <c r="F54" s="55" t="s">
        <v>72</v>
      </c>
      <c r="G54" s="56"/>
      <c r="H54" s="57"/>
      <c r="I54" s="59">
        <f>I52+I53</f>
        <v>12499.997625</v>
      </c>
    </row>
    <row r="55" spans="1:9" ht="15.75" thickBot="1">
      <c r="A55" s="21"/>
      <c r="B55" s="11"/>
      <c r="C55" s="11"/>
      <c r="D55" s="11"/>
      <c r="E55" s="12"/>
      <c r="F55" s="102" t="s">
        <v>75</v>
      </c>
      <c r="G55" s="102"/>
      <c r="H55" s="102"/>
      <c r="I55" s="39">
        <f>I54*0.24</f>
        <v>2999.9994299999998</v>
      </c>
    </row>
    <row r="56" spans="1:9" ht="15.75" thickBot="1">
      <c r="A56" s="22"/>
      <c r="B56" s="23"/>
      <c r="C56" s="23"/>
      <c r="D56" s="23"/>
      <c r="E56" s="24"/>
      <c r="F56" s="98" t="s">
        <v>70</v>
      </c>
      <c r="G56" s="98"/>
      <c r="H56" s="98"/>
      <c r="I56" s="40">
        <f>I54+I55</f>
        <v>15499.997055</v>
      </c>
    </row>
    <row r="57" spans="1:9" ht="15.75" thickTop="1"/>
    <row r="59" spans="1:9">
      <c r="B59" t="s">
        <v>78</v>
      </c>
      <c r="C59" t="s">
        <v>79</v>
      </c>
      <c r="G59" s="66" t="s">
        <v>80</v>
      </c>
      <c r="H59" s="66"/>
    </row>
    <row r="60" spans="1:9">
      <c r="B60" t="s">
        <v>92</v>
      </c>
      <c r="C60" t="s">
        <v>81</v>
      </c>
      <c r="G60" s="66" t="s">
        <v>82</v>
      </c>
      <c r="H60" s="66"/>
    </row>
    <row r="61" spans="1:9">
      <c r="C61" t="s">
        <v>83</v>
      </c>
      <c r="G61" s="66" t="s">
        <v>84</v>
      </c>
      <c r="H61" s="66"/>
    </row>
    <row r="62" spans="1:9">
      <c r="C62" t="s">
        <v>85</v>
      </c>
      <c r="G62" s="66" t="s">
        <v>86</v>
      </c>
      <c r="H62" s="66"/>
    </row>
    <row r="63" spans="1:9">
      <c r="G63" s="66"/>
      <c r="H63" s="66"/>
    </row>
    <row r="64" spans="1:9">
      <c r="G64" s="66"/>
      <c r="H64" s="66"/>
    </row>
    <row r="65" spans="2:8">
      <c r="G65" s="66"/>
      <c r="H65" s="66"/>
    </row>
    <row r="66" spans="2:8">
      <c r="B66" t="s">
        <v>87</v>
      </c>
      <c r="C66" t="s">
        <v>88</v>
      </c>
      <c r="G66" s="66" t="s">
        <v>89</v>
      </c>
      <c r="H66" s="66"/>
    </row>
    <row r="67" spans="2:8">
      <c r="B67" t="s">
        <v>90</v>
      </c>
      <c r="C67" t="s">
        <v>90</v>
      </c>
      <c r="G67" s="66" t="s">
        <v>91</v>
      </c>
      <c r="H67" s="66"/>
    </row>
  </sheetData>
  <mergeCells count="28">
    <mergeCell ref="F56:H56"/>
    <mergeCell ref="F48:H48"/>
    <mergeCell ref="B43:H43"/>
    <mergeCell ref="I43:I45"/>
    <mergeCell ref="B46:G46"/>
    <mergeCell ref="F55:H55"/>
    <mergeCell ref="B41:G41"/>
    <mergeCell ref="B28:G28"/>
    <mergeCell ref="B30:H30"/>
    <mergeCell ref="I30:I33"/>
    <mergeCell ref="B36:G36"/>
    <mergeCell ref="B38:H38"/>
    <mergeCell ref="I38:I40"/>
    <mergeCell ref="B13:H13"/>
    <mergeCell ref="I13:I22"/>
    <mergeCell ref="B14:H14"/>
    <mergeCell ref="B23:G23"/>
    <mergeCell ref="B25:H25"/>
    <mergeCell ref="I25:I27"/>
    <mergeCell ref="A9:I9"/>
    <mergeCell ref="A11:A12"/>
    <mergeCell ref="B11:B12"/>
    <mergeCell ref="C11:C12"/>
    <mergeCell ref="D11:D12"/>
    <mergeCell ref="E11:E12"/>
    <mergeCell ref="F11:F12"/>
    <mergeCell ref="G11:G12"/>
    <mergeCell ref="H11:I11"/>
  </mergeCells>
  <pageMargins left="0.17" right="0.17" top="0.37" bottom="1.24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Χρήστης των Windows</dc:creator>
  <cp:lastModifiedBy>Χρήστης των Windows</cp:lastModifiedBy>
  <cp:lastPrinted>2017-06-29T10:18:13Z</cp:lastPrinted>
  <dcterms:created xsi:type="dcterms:W3CDTF">2017-06-28T05:34:07Z</dcterms:created>
  <dcterms:modified xsi:type="dcterms:W3CDTF">2017-07-07T09:19:59Z</dcterms:modified>
</cp:coreProperties>
</file>