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\Desktop\KOINOS\apotelesma\"/>
    </mc:Choice>
  </mc:AlternateContent>
  <bookViews>
    <workbookView xWindow="0" yWindow="0" windowWidth="19200" windowHeight="11505"/>
  </bookViews>
  <sheets>
    <sheet name="Φύλλο1" sheetId="1" r:id="rId1"/>
  </sheets>
  <calcPr calcId="162913"/>
</workbook>
</file>

<file path=xl/calcChain.xml><?xml version="1.0" encoding="utf-8"?>
<calcChain xmlns="http://schemas.openxmlformats.org/spreadsheetml/2006/main">
  <c r="Z17" i="1" l="1"/>
  <c r="U17" i="1"/>
  <c r="V52" i="1" l="1"/>
  <c r="U52" i="1"/>
  <c r="U14" i="1"/>
  <c r="Z14" i="1" s="1"/>
  <c r="V20" i="1"/>
  <c r="U20" i="1"/>
  <c r="U50" i="1"/>
  <c r="Z50" i="1" s="1"/>
  <c r="U27" i="1"/>
  <c r="Z27" i="1" s="1"/>
  <c r="T46" i="1"/>
  <c r="U46" i="1"/>
  <c r="U33" i="1"/>
  <c r="Z33" i="1" s="1"/>
  <c r="V43" i="1"/>
  <c r="U43" i="1"/>
  <c r="Z20" i="1" l="1"/>
  <c r="Z43" i="1"/>
  <c r="Z52" i="1"/>
  <c r="Z46" i="1"/>
</calcChain>
</file>

<file path=xl/sharedStrings.xml><?xml version="1.0" encoding="utf-8"?>
<sst xmlns="http://schemas.openxmlformats.org/spreadsheetml/2006/main" count="300" uniqueCount="211">
  <si>
    <t xml:space="preserve">Έδρα Υπηρεσίας : Πλ. Πύρρου 1,
Διοικητήριο                        
Τ.Κ.: 45221 – Ιωάννινα
</t>
  </si>
  <si>
    <t>ΠΙΝΑΚΑΣ ΚΑΤΑΤΑΞΗΣ &amp; ΒΑΘΜΟΛΟΓΙΑΣ</t>
  </si>
  <si>
    <t>ΕΠΩΝΥΜΟ</t>
  </si>
  <si>
    <t>ΟΝΟΜΑ</t>
  </si>
  <si>
    <t>ΟΝΟΜΑ ΠΑΤΡΟΣ</t>
  </si>
  <si>
    <t xml:space="preserve">ΚΩΛΥΜΑ 3ΜΗΝΟΥ  Π.Δ. 164/2004 άρθρο 5 </t>
  </si>
  <si>
    <t>ΚΡΙΤΗΡΙΑ</t>
  </si>
  <si>
    <t>ΒΑΘΜΟΛΟΓΙΑ</t>
  </si>
  <si>
    <t>Σειρά Κατάταξης</t>
  </si>
  <si>
    <t xml:space="preserve">ΓΕΝΙΚΗ Δ/ΝΣΗ ΟΙΚΟΝΟΜΙΚΩΝ ΥΠΗΡΕΣΙΩΝ
ΚΑΙ  ΕΣΩΤΕΡΙΚΗΣ ΛΕΙΤΟΥΡΓΙΑΣ  Δ/ΝΣΗ ΔΙΟΙΚΗΣΗΣ 
ΤΜΗΜΑ ΠΡΟΣΩΠΙΚΟΥ 
                                               </t>
  </si>
  <si>
    <t>sort ΣΥΝΟΛΟ ΜΟΝΑΔΩΝ</t>
  </si>
  <si>
    <t>ΜΟΝΑΔΕΣ
(1)</t>
  </si>
  <si>
    <t>ΜΟΝΑΔΕΣ
(2)</t>
  </si>
  <si>
    <t>ΜΟΝΑΔΕΣ
 (3)</t>
  </si>
  <si>
    <t>ΥΠΟΨΗΦΙΩΝ ΚΑΤΗΓΟΡΙΑΣ: ΠΕ</t>
  </si>
  <si>
    <t>ΠΡΟΣΛΗΨΗ ΠΡΟΣΩΠΙΚΟΥ ΜΕ ΣΥΜΒΑΣΗ ΜΙΣΘΩΣΗΣ ΕΡΓΟΥ</t>
  </si>
  <si>
    <t>ΑΡΙΘΜΟΣ ΠΡΩΤΟΚΟΛΛΟΥ ΑΙΤΗΣΕΩΣ</t>
  </si>
  <si>
    <t>ΑΝΗΛΙΚΑ ΤΕΚΝΑ</t>
  </si>
  <si>
    <t>ΜΟΝΑΔΕΣ
 (4)</t>
  </si>
  <si>
    <t>ΜΟΝΑΔΕΣ
 (5)</t>
  </si>
  <si>
    <t>sort ΚΥΡΙΟΣ  ΠΙΝΑΚΑΣ ΑΠΑΙΤΟΥΜΕΝΩΝ ΠΡΟΣΟΝΤΩΝ</t>
  </si>
  <si>
    <t>Τα μέλη της Επιτροπής</t>
  </si>
  <si>
    <t>Βασιλική Γεωργάκη</t>
  </si>
  <si>
    <t>ΝΑΙ</t>
  </si>
  <si>
    <t>ΑΝΕΡΓΙΑ</t>
  </si>
  <si>
    <t>4</t>
  </si>
  <si>
    <t>5</t>
  </si>
  <si>
    <t>Ανακοίνωση:174062/10850/06-11-2019</t>
  </si>
  <si>
    <t>Ιωάννα Φουτάκη</t>
  </si>
  <si>
    <t xml:space="preserve">ΚΥΡΙΑ ΠΡΟΣΟΝΤΑ(4) </t>
  </si>
  <si>
    <t>ΠΟΛΥΤΕΚΝΙΚΗ ΙΔΙΟΤΗΤΑ</t>
  </si>
  <si>
    <t>ΤΡΙΤΕΚΝΩΝ ΙΔΙΟΤΗΤΑ</t>
  </si>
  <si>
    <t>ΜΟΝΟΓΟΝΕΙΚΗ ΟΙΚΟΓΕΝΕΙΑ</t>
  </si>
  <si>
    <t>ΒΑΘΜΟΣ ΒΑΣΙΚΟΥ ΤΙΤΛΟΥ</t>
  </si>
  <si>
    <t>ΕΜΠΕΙΡΙΑ</t>
  </si>
  <si>
    <t>ΑΝΑΠΗΡΙΑ ΥΠΟΨΗΦΙΟΥ</t>
  </si>
  <si>
    <t>ΑΝΑΠΗΡΙΑ ΣΥΓΓΕΝΗ</t>
  </si>
  <si>
    <t>6</t>
  </si>
  <si>
    <t>7</t>
  </si>
  <si>
    <t>8</t>
  </si>
  <si>
    <t>ΜΟΝΑΔΕΣ (6)</t>
  </si>
  <si>
    <t>ΜΟΝΑΔΕΣ (7)</t>
  </si>
  <si>
    <t>ΜΟΝΑΔΕΣ (8)</t>
  </si>
  <si>
    <t>ΜΟΝΑΔΕΣ (9)</t>
  </si>
  <si>
    <t>ΙΩΑΝΝΗΣ</t>
  </si>
  <si>
    <t>Αρτεμησία Ζιώγα</t>
  </si>
  <si>
    <t>ΝΙΚΟΛΑΟΣ</t>
  </si>
  <si>
    <t>ΑΝΑΣΤΑΣΙΟΣ</t>
  </si>
  <si>
    <t>ΣΤΕΦΑΝΟΣ</t>
  </si>
  <si>
    <t>ΓΕΩΡΓΙΟΣ</t>
  </si>
  <si>
    <t>ΒΑΣΙΛΕΙΟΣ</t>
  </si>
  <si>
    <t>46048/3687/13-04-2020</t>
  </si>
  <si>
    <t>ΚΑΡΑΓΙΑΝΝΟΠΟΥΛΟΥ</t>
  </si>
  <si>
    <t>ΕΡΑΤΩ</t>
  </si>
  <si>
    <t>ΚΩΝΣΤΑΝΤΙΝΟΣ</t>
  </si>
  <si>
    <t>ΌΧΙ</t>
  </si>
  <si>
    <t>46114/3700/13-04-2020</t>
  </si>
  <si>
    <t>ΖΟΥΜΠΑΣ</t>
  </si>
  <si>
    <t>ΣΩΤΗΡΙΟΣ</t>
  </si>
  <si>
    <t>46065/3693/13-04-2020</t>
  </si>
  <si>
    <t>ΚΑΛΟΝΙΚΗ</t>
  </si>
  <si>
    <t>ΜΑΡΙΑ</t>
  </si>
  <si>
    <t>ΗΛΙΑΣ</t>
  </si>
  <si>
    <t>46028/3684/13-04-2020</t>
  </si>
  <si>
    <t xml:space="preserve">ΔΗΜΗΤΡΙΟΥ </t>
  </si>
  <si>
    <t>ΒΛΑΣΙΟΣ</t>
  </si>
  <si>
    <t>ΑΠΟΣΤΟΛΟΣ</t>
  </si>
  <si>
    <t>46401/3718/14-04-2020</t>
  </si>
  <si>
    <t>ΝΙΚΑΡΗ</t>
  </si>
  <si>
    <t>ΑΝΑΣΤΑΣΙΑ</t>
  </si>
  <si>
    <t>46052/3688/13-04-2020</t>
  </si>
  <si>
    <t>ΧΡΙΣΤΟΔΟΥΛΟΥ</t>
  </si>
  <si>
    <t>ΑΝΝΑ</t>
  </si>
  <si>
    <t>46056/3689/13-04-2020</t>
  </si>
  <si>
    <t>ΚΑΤΣΙΓΙΑΝΝΗ</t>
  </si>
  <si>
    <t>46251/3709/13-04-2020</t>
  </si>
  <si>
    <t>ΛΑΖΟΣ</t>
  </si>
  <si>
    <t>ΛΑΖΑΡΟΣ</t>
  </si>
  <si>
    <t>46068/3695/13-04-2020</t>
  </si>
  <si>
    <t>ΓΚΟΛΙΑ</t>
  </si>
  <si>
    <t>ΔΗΜΗΤΡΑ</t>
  </si>
  <si>
    <t>ΣΠΥΡΙΔΩΝ</t>
  </si>
  <si>
    <t>45128/3561/08-04-2020</t>
  </si>
  <si>
    <t>ΘΕΟΔΩΡΙΔΟΥ</t>
  </si>
  <si>
    <t>ΘΑΛΕΙΑ</t>
  </si>
  <si>
    <t>44248/3429/06-04-2020</t>
  </si>
  <si>
    <t>ΝΑΥΡΟΖΟΓΛΟΥ</t>
  </si>
  <si>
    <t>44675/3516/07-04-2020</t>
  </si>
  <si>
    <t>ΜΑΝΤΖΙΟΥ</t>
  </si>
  <si>
    <t>ΚΩΝΣΤΑΝΤΙΝΑ</t>
  </si>
  <si>
    <t>43913/3404/03-04-2020</t>
  </si>
  <si>
    <t>ΚΑΡΚΑΜΠΟΥΝΑ</t>
  </si>
  <si>
    <t>ΛΙΝΤΙΑ-ΜΙΡΕΛΑ</t>
  </si>
  <si>
    <t>ΚΟΝΣΤΑΝΤΙΝ</t>
  </si>
  <si>
    <t>44452/3456/07-04-2020</t>
  </si>
  <si>
    <t>ΤΕΛΙΟΥ</t>
  </si>
  <si>
    <t>ΕΥΘΥΜΙΟΣ</t>
  </si>
  <si>
    <t>44843/3525/07-04-2020</t>
  </si>
  <si>
    <t>ΝΙΚΟΛΕΤΤΑ</t>
  </si>
  <si>
    <t>ΚΑΛΟΥΔΗ</t>
  </si>
  <si>
    <t>44176/3424/06-04-2020</t>
  </si>
  <si>
    <t>ΠΑΠΑΦΩΤΗ</t>
  </si>
  <si>
    <t>44928/3530/08-04-2020</t>
  </si>
  <si>
    <t>ΕΚΙΖΟΓΛΟΥ</t>
  </si>
  <si>
    <t>ΠΕΤΡΟΣ</t>
  </si>
  <si>
    <t>44254/3431/06-04-2020</t>
  </si>
  <si>
    <t>ΦΙΝΟΥ</t>
  </si>
  <si>
    <t>ΑΛΕΞΑΝΔΡΑ</t>
  </si>
  <si>
    <t>ΜΙΧΑΗΛ</t>
  </si>
  <si>
    <t>45548/3639/09-04-2020</t>
  </si>
  <si>
    <t>ΛΩΛΑΣ</t>
  </si>
  <si>
    <t>ΣΕΡΑΦΕΙΜ</t>
  </si>
  <si>
    <t>ΘΕΟΔΩΡΟΣ</t>
  </si>
  <si>
    <t>44256/3432/06-04-2020</t>
  </si>
  <si>
    <t>ΣΙΩΖΙΟΣ</t>
  </si>
  <si>
    <t>47236/3781/16-04-2020</t>
  </si>
  <si>
    <t>ΦΑΡΙΔΗ</t>
  </si>
  <si>
    <t>ΣΟΦΙΑ</t>
  </si>
  <si>
    <t>ΓΡΗΓΟΡΙΟΣ-ΣΩΤΗΡΙΟΣ</t>
  </si>
  <si>
    <t>45699/3650/10-04-2020</t>
  </si>
  <si>
    <t>ΚΩΣΤΑΓΙΑΝΝΗ</t>
  </si>
  <si>
    <t>ΛΑΜΠΡΙΝΗ</t>
  </si>
  <si>
    <t xml:space="preserve">        Φορέας: ΠΕΡΙΦΕΡΕΙΑ ΗΠΕΙΡΟΥ</t>
  </si>
  <si>
    <t>45417/3617/09-04-2020</t>
  </si>
  <si>
    <t>ΓΚΑΝΗ</t>
  </si>
  <si>
    <t>ΕΛΠΙΔΑ</t>
  </si>
  <si>
    <t>ΣΟΛΟΜΩΝ</t>
  </si>
  <si>
    <t>45405/3614/09-04-2020</t>
  </si>
  <si>
    <t>ΠΟΤΣΙΚΑΣ</t>
  </si>
  <si>
    <t>ΕΥΑΓΓΕΛΟΣ</t>
  </si>
  <si>
    <t>45347/3610/09-04-2020</t>
  </si>
  <si>
    <t>ΠΑΠΑΧΡΗΣΤΟΥ</t>
  </si>
  <si>
    <t>ΔΗΜΗΤΡΙΟΣ</t>
  </si>
  <si>
    <t>44058/3414/03-04-2020</t>
  </si>
  <si>
    <t>ΟΙΚΟΝΟΜΟΥ</t>
  </si>
  <si>
    <t>ΑΛΚΗΣ</t>
  </si>
  <si>
    <t>43845/3391/03-04-2020</t>
  </si>
  <si>
    <t>ΤΑΤΣΗ</t>
  </si>
  <si>
    <t>ΛΟΥΚΙΑ</t>
  </si>
  <si>
    <t>44068/3416/03-04-2020</t>
  </si>
  <si>
    <t>ΚΟΥΡΟΥ</t>
  </si>
  <si>
    <t>ΓΕΩΡΓΙΑ</t>
  </si>
  <si>
    <t>ΑΘΑΝΑΣΙΟΣ</t>
  </si>
  <si>
    <t>43787/3384/03-04-2020</t>
  </si>
  <si>
    <t>ΔΙΑΜΑΝΤΗ</t>
  </si>
  <si>
    <t>ΕΥΓΕΝΙΑ</t>
  </si>
  <si>
    <t>43928/3403/03-04-2020</t>
  </si>
  <si>
    <t>ΝΤΑΦΛΟΣ</t>
  </si>
  <si>
    <t>ΧΡΗΣΤΟΣ</t>
  </si>
  <si>
    <r>
      <t xml:space="preserve">ΚΩΔΙΚΟΣ ΘΕΣΗΣ : </t>
    </r>
    <r>
      <rPr>
        <b/>
        <sz val="12"/>
        <color theme="1"/>
        <rFont val="Calibri"/>
        <family val="2"/>
        <charset val="161"/>
        <scheme val="minor"/>
      </rPr>
      <t>102</t>
    </r>
  </si>
  <si>
    <t>46968/3766/15-04-2020</t>
  </si>
  <si>
    <t>ΚΩΣΤΟΠΟΥΛΟΣ</t>
  </si>
  <si>
    <t>ΑΝΤΩΝΙΟΣ</t>
  </si>
  <si>
    <t>45024/3549/08-04-2020</t>
  </si>
  <si>
    <t>ΤΑΤΣΑΚΗ</t>
  </si>
  <si>
    <t>ΙΩΑΝΝΑ</t>
  </si>
  <si>
    <t>ΧΡΥΣΟΣΤΟΜΟΣ</t>
  </si>
  <si>
    <t>45703/3651/10-04-2020</t>
  </si>
  <si>
    <t>ΚΑΡΑΙΣΚΟΥ</t>
  </si>
  <si>
    <t>ΠΑΡΑΣΚΕΥΗ</t>
  </si>
  <si>
    <t>45802/3659/10-04-2020</t>
  </si>
  <si>
    <t>ΚΛΕΙΣΙΑΡΗ</t>
  </si>
  <si>
    <t>ΒΑΙΑ</t>
  </si>
  <si>
    <t>45800/3658/10-04-2020</t>
  </si>
  <si>
    <t>ΣΠΑΝΟΣ</t>
  </si>
  <si>
    <t>45798/3657-10-04-2020</t>
  </si>
  <si>
    <t>ΚΟΛΙΟΣ</t>
  </si>
  <si>
    <t>45797/3656/10-04-2020</t>
  </si>
  <si>
    <t>ΝΤΕΡΜΑΡΗ</t>
  </si>
  <si>
    <t>ΑΘΑΝΑΣΙΑ</t>
  </si>
  <si>
    <t>45796/3655/10-04-2020</t>
  </si>
  <si>
    <t>ΖΩΤΟΥ</t>
  </si>
  <si>
    <t>ΒΑΣΙΛΙΚΑ</t>
  </si>
  <si>
    <t>46057/3690/13-04-2020</t>
  </si>
  <si>
    <t>ΧΩΡΑΒΑΤΗΣ</t>
  </si>
  <si>
    <t>45421/3618/09-04-2020</t>
  </si>
  <si>
    <t>ΒΑΓΕΝΑ</t>
  </si>
  <si>
    <t>46834/3756/15-4-20</t>
  </si>
  <si>
    <t>ΖΗΣΗ</t>
  </si>
  <si>
    <t>ΕΛΕΝΗ</t>
  </si>
  <si>
    <t>46841/3758/15-4-20</t>
  </si>
  <si>
    <t>ΤΖΙΜΑ</t>
  </si>
  <si>
    <t>46432/3719/14-4-20</t>
  </si>
  <si>
    <t>ΓΑΛΑΝΟΠΟΥΛΟΥ</t>
  </si>
  <si>
    <t>ΙΩΑΝΝΑ-ΧΡΥΣΑ</t>
  </si>
  <si>
    <t>ΠΑΝΑΓΙΩΤΗΣ</t>
  </si>
  <si>
    <t>46010/3682/13-4-20</t>
  </si>
  <si>
    <t>ΠΑΛΑΣΚΑΣ</t>
  </si>
  <si>
    <t>ΒΑΙΟΣ</t>
  </si>
  <si>
    <t>46042/3686/13-4-20</t>
  </si>
  <si>
    <t>ΓΟΥΔΑΣ</t>
  </si>
  <si>
    <t>ΕΛΕΥΘΕΡΙΟΣ</t>
  </si>
  <si>
    <t>ΚΛΕΟΜΕΝΗΣ</t>
  </si>
  <si>
    <t>45957/3676/13-4-20</t>
  </si>
  <si>
    <t>ΠΡΟΔΡΟΜΟΣ</t>
  </si>
  <si>
    <t>ΣΟΧ. 1 / 2020</t>
  </si>
  <si>
    <t xml:space="preserve"> </t>
  </si>
  <si>
    <t>Απόρριψη</t>
  </si>
  <si>
    <t>Παρατηρήσεις</t>
  </si>
  <si>
    <t>Κατέχει πτυχίο κατώτερης βαθμίδας (ΤΕΙ)</t>
  </si>
  <si>
    <t>Δεν κατέχει πτυχίο οικονομικής κατεύθυνσης και υπέβαλε εκπρόθεσμη αίτηση</t>
  </si>
  <si>
    <t>44263/3434/06-04-2020</t>
  </si>
  <si>
    <t>ΑΓΓΕΛΙΔΑ</t>
  </si>
  <si>
    <t>ΛΕΩΝΙΔΑΣ</t>
  </si>
  <si>
    <r>
      <t xml:space="preserve">Ειδικότητα: </t>
    </r>
    <r>
      <rPr>
        <b/>
        <sz val="12"/>
        <color theme="1"/>
        <rFont val="Calibri"/>
        <family val="2"/>
        <charset val="161"/>
        <scheme val="minor"/>
      </rPr>
      <t>ΠΕ ΔΙΟΙΚΗΤΙΚΟΥ ΟΙΚΟΝΟΜΙΚΟΥ (ΟΙΚΟΝΟΜΙΚΩΝ ΕΠΙΣΤΗΜΩΝ)</t>
    </r>
  </si>
  <si>
    <t>43808/3387/03-04-2020</t>
  </si>
  <si>
    <t>ΓΕΙΤΟΝΑΣ</t>
  </si>
  <si>
    <t>ΘΕΜΙΣΤΟΚΛΗΣ</t>
  </si>
  <si>
    <t>45132/3562/08-04-2020</t>
  </si>
  <si>
    <t>ΜΠΑΡΜΠΑΓΙΑΝΝΗ</t>
  </si>
  <si>
    <t>ΒΑΝΕΣΣΑ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</si>
</sst>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[Red]\-0\ "/>
  </numFmts>
  <fonts count="12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6" fillId="0" borderId="0" xfId="0" applyFont="1"/>
    <xf numFmtId="0" fontId="6" fillId="0" borderId="0" xfId="0" applyFont="1" applyBorder="1" applyAlignment="1">
      <alignment horizontal="center"/>
    </xf>
    <xf numFmtId="0" fontId="5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protection locked="0"/>
    </xf>
    <xf numFmtId="0" fontId="8" fillId="0" borderId="0" xfId="0" applyFont="1"/>
    <xf numFmtId="0" fontId="6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1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4" fillId="0" borderId="0" xfId="2" applyFont="1" applyFill="1" applyBorder="1" applyAlignment="1" applyProtection="1">
      <alignment vertical="center" wrapText="1"/>
      <protection locked="0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4" fillId="0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3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6" borderId="1" xfId="0" applyFont="1" applyFill="1" applyBorder="1" applyAlignment="1">
      <alignment wrapText="1"/>
    </xf>
    <xf numFmtId="1" fontId="3" fillId="0" borderId="1" xfId="0" applyNumberFormat="1" applyFont="1" applyBorder="1" applyAlignment="1">
      <alignment horizontal="center"/>
    </xf>
    <xf numFmtId="0" fontId="3" fillId="6" borderId="1" xfId="0" applyFont="1" applyFill="1" applyBorder="1"/>
    <xf numFmtId="1" fontId="3" fillId="6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6" fillId="0" borderId="0" xfId="0" applyFont="1" applyFill="1"/>
    <xf numFmtId="0" fontId="2" fillId="4" borderId="1" xfId="0" applyNumberFormat="1" applyFont="1" applyFill="1" applyBorder="1" applyAlignment="1" applyProtection="1">
      <alignment horizontal="center" vertical="center" textRotation="90" wrapText="1"/>
    </xf>
    <xf numFmtId="0" fontId="2" fillId="4" borderId="1" xfId="0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 applyProtection="1">
      <alignment vertical="center" textRotation="90" wrapText="1"/>
    </xf>
    <xf numFmtId="0" fontId="2" fillId="2" borderId="1" xfId="0" applyFont="1" applyFill="1" applyBorder="1" applyAlignment="1" applyProtection="1">
      <alignment horizontal="center" vertical="center" textRotation="90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horizontal="right" vertical="center"/>
    </xf>
    <xf numFmtId="0" fontId="6" fillId="7" borderId="1" xfId="0" applyFont="1" applyFill="1" applyBorder="1" applyAlignment="1">
      <alignment wrapText="1"/>
    </xf>
    <xf numFmtId="0" fontId="6" fillId="7" borderId="1" xfId="0" applyFont="1" applyFill="1" applyBorder="1"/>
    <xf numFmtId="0" fontId="3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2" fillId="4" borderId="3" xfId="0" applyNumberFormat="1" applyFont="1" applyFill="1" applyBorder="1" applyAlignment="1" applyProtection="1">
      <alignment horizontal="center"/>
    </xf>
    <xf numFmtId="0" fontId="4" fillId="0" borderId="5" xfId="0" applyFont="1" applyFill="1" applyBorder="1" applyAlignment="1">
      <alignment wrapText="1"/>
    </xf>
    <xf numFmtId="0" fontId="6" fillId="0" borderId="6" xfId="0" applyFont="1" applyBorder="1"/>
    <xf numFmtId="0" fontId="3" fillId="0" borderId="5" xfId="0" applyFont="1" applyBorder="1" applyAlignment="1">
      <alignment wrapText="1"/>
    </xf>
    <xf numFmtId="0" fontId="3" fillId="6" borderId="5" xfId="0" applyFont="1" applyFill="1" applyBorder="1" applyAlignment="1">
      <alignment wrapText="1"/>
    </xf>
    <xf numFmtId="1" fontId="3" fillId="6" borderId="5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6" fillId="0" borderId="6" xfId="0" applyFont="1" applyFill="1" applyBorder="1"/>
    <xf numFmtId="0" fontId="6" fillId="0" borderId="6" xfId="0" applyFont="1" applyBorder="1" applyAlignment="1">
      <alignment wrapText="1"/>
    </xf>
    <xf numFmtId="0" fontId="6" fillId="7" borderId="5" xfId="0" applyFont="1" applyFill="1" applyBorder="1" applyAlignment="1">
      <alignment wrapText="1"/>
    </xf>
    <xf numFmtId="0" fontId="6" fillId="7" borderId="6" xfId="0" applyFont="1" applyFill="1" applyBorder="1" applyAlignment="1">
      <alignment horizontal="left" wrapText="1"/>
    </xf>
    <xf numFmtId="0" fontId="6" fillId="7" borderId="7" xfId="0" applyFont="1" applyFill="1" applyBorder="1" applyAlignment="1">
      <alignment wrapText="1"/>
    </xf>
    <xf numFmtId="0" fontId="6" fillId="7" borderId="8" xfId="0" applyFont="1" applyFill="1" applyBorder="1" applyAlignment="1">
      <alignment wrapText="1"/>
    </xf>
    <xf numFmtId="0" fontId="6" fillId="7" borderId="8" xfId="0" applyFont="1" applyFill="1" applyBorder="1"/>
    <xf numFmtId="0" fontId="3" fillId="7" borderId="8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/>
    </xf>
    <xf numFmtId="0" fontId="4" fillId="7" borderId="8" xfId="0" applyFont="1" applyFill="1" applyBorder="1" applyAlignment="1">
      <alignment horizontal="center"/>
    </xf>
    <xf numFmtId="0" fontId="6" fillId="7" borderId="9" xfId="0" applyFont="1" applyFill="1" applyBorder="1" applyAlignment="1">
      <alignment horizontal="left" wrapText="1"/>
    </xf>
    <xf numFmtId="164" fontId="7" fillId="0" borderId="0" xfId="2" applyNumberFormat="1" applyFont="1" applyFill="1" applyBorder="1" applyAlignment="1" applyProtection="1">
      <alignment vertical="center"/>
      <protection locked="0"/>
    </xf>
    <xf numFmtId="0" fontId="2" fillId="4" borderId="3" xfId="0" applyNumberFormat="1" applyFont="1" applyFill="1" applyBorder="1" applyAlignment="1" applyProtection="1">
      <alignment horizontal="center"/>
    </xf>
    <xf numFmtId="1" fontId="3" fillId="8" borderId="4" xfId="0" applyNumberFormat="1" applyFont="1" applyFill="1" applyBorder="1" applyAlignment="1" applyProtection="1">
      <alignment horizontal="center" vertical="center" textRotation="90"/>
      <protection locked="0"/>
    </xf>
    <xf numFmtId="1" fontId="3" fillId="8" borderId="6" xfId="0" applyNumberFormat="1" applyFont="1" applyFill="1" applyBorder="1" applyAlignment="1" applyProtection="1">
      <alignment horizontal="center" vertical="center" textRotation="90"/>
      <protection locked="0"/>
    </xf>
    <xf numFmtId="164" fontId="7" fillId="0" borderId="0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1" xfId="0" applyNumberFormat="1" applyFont="1" applyFill="1" applyBorder="1" applyAlignment="1" applyProtection="1">
      <alignment horizontal="center" vertical="center" textRotation="90" wrapText="1"/>
    </xf>
    <xf numFmtId="4" fontId="2" fillId="3" borderId="3" xfId="0" applyNumberFormat="1" applyFont="1" applyFill="1" applyBorder="1" applyAlignment="1" applyProtection="1">
      <alignment horizontal="center" vertical="center" textRotation="90"/>
    </xf>
    <xf numFmtId="4" fontId="2" fillId="3" borderId="1" xfId="0" applyNumberFormat="1" applyFont="1" applyFill="1" applyBorder="1" applyAlignment="1" applyProtection="1">
      <alignment horizontal="center" vertical="center" textRotation="90"/>
    </xf>
    <xf numFmtId="0" fontId="2" fillId="2" borderId="3" xfId="0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top" wrapText="1"/>
      <protection locked="0"/>
    </xf>
    <xf numFmtId="0" fontId="3" fillId="0" borderId="0" xfId="1" applyFont="1" applyFill="1" applyBorder="1" applyAlignment="1" applyProtection="1">
      <alignment horizontal="center" vertical="top" wrapText="1"/>
      <protection locked="0"/>
    </xf>
    <xf numFmtId="49" fontId="2" fillId="4" borderId="3" xfId="0" applyNumberFormat="1" applyFont="1" applyFill="1" applyBorder="1" applyAlignment="1" applyProtection="1">
      <alignment horizontal="center" vertical="center" textRotation="90" wrapText="1"/>
    </xf>
    <xf numFmtId="49" fontId="2" fillId="4" borderId="1" xfId="0" applyNumberFormat="1" applyFont="1" applyFill="1" applyBorder="1" applyAlignment="1" applyProtection="1">
      <alignment horizontal="center" vertical="center" textRotation="90" wrapText="1"/>
    </xf>
    <xf numFmtId="49" fontId="2" fillId="0" borderId="3" xfId="0" applyNumberFormat="1" applyFont="1" applyFill="1" applyBorder="1" applyAlignment="1" applyProtection="1">
      <alignment horizontal="center" vertical="center" textRotation="90" wrapText="1"/>
    </xf>
    <xf numFmtId="49" fontId="2" fillId="0" borderId="1" xfId="0" applyNumberFormat="1" applyFont="1" applyFill="1" applyBorder="1" applyAlignment="1" applyProtection="1">
      <alignment horizontal="center" vertical="center" textRotation="90" wrapText="1"/>
    </xf>
    <xf numFmtId="0" fontId="2" fillId="4" borderId="2" xfId="0" applyFont="1" applyFill="1" applyBorder="1" applyAlignment="1" applyProtection="1">
      <alignment horizontal="center" vertical="center" textRotation="90" wrapText="1"/>
    </xf>
    <xf numFmtId="0" fontId="2" fillId="4" borderId="5" xfId="0" applyFont="1" applyFill="1" applyBorder="1" applyAlignment="1" applyProtection="1">
      <alignment horizontal="center" vertical="center" textRotation="90" wrapText="1"/>
    </xf>
    <xf numFmtId="0" fontId="2" fillId="4" borderId="3" xfId="0" applyFont="1" applyFill="1" applyBorder="1" applyAlignment="1" applyProtection="1">
      <alignment horizontal="center" vertical="center" textRotation="90" wrapText="1"/>
    </xf>
    <xf numFmtId="0" fontId="2" fillId="4" borderId="1" xfId="0" applyFont="1" applyFill="1" applyBorder="1" applyAlignment="1" applyProtection="1">
      <alignment horizontal="center" vertical="center" textRotation="90" wrapText="1"/>
    </xf>
    <xf numFmtId="1" fontId="7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/>
      <protection locked="0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49" fontId="10" fillId="0" borderId="0" xfId="3" applyNumberFormat="1" applyFont="1" applyFill="1" applyBorder="1" applyAlignment="1" applyProtection="1">
      <alignment horizontal="center"/>
      <protection locked="0"/>
    </xf>
    <xf numFmtId="1" fontId="2" fillId="5" borderId="3" xfId="0" applyNumberFormat="1" applyFont="1" applyFill="1" applyBorder="1" applyAlignment="1" applyProtection="1">
      <alignment horizontal="center" vertical="center" textRotation="90"/>
      <protection locked="0"/>
    </xf>
    <xf numFmtId="1" fontId="2" fillId="5" borderId="1" xfId="0" applyNumberFormat="1" applyFont="1" applyFill="1" applyBorder="1" applyAlignment="1" applyProtection="1">
      <alignment horizontal="center" vertical="center" textRotation="90"/>
      <protection locked="0"/>
    </xf>
    <xf numFmtId="1" fontId="2" fillId="4" borderId="3" xfId="0" applyNumberFormat="1" applyFont="1" applyFill="1" applyBorder="1" applyAlignment="1" applyProtection="1">
      <alignment horizontal="center" vertical="center" textRotation="90" wrapText="1"/>
    </xf>
    <xf numFmtId="1" fontId="2" fillId="4" borderId="1" xfId="0" applyNumberFormat="1" applyFont="1" applyFill="1" applyBorder="1" applyAlignment="1" applyProtection="1">
      <alignment horizontal="center" vertical="center" textRotation="90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</cellXfs>
  <cellStyles count="4">
    <cellStyle name="Κανονικό" xfId="0" builtinId="0"/>
    <cellStyle name="Κανονικό 2" xfId="1"/>
    <cellStyle name="Κανονικό 3" xfId="2"/>
    <cellStyle name="Κανονικό 4" xfId="3"/>
  </cellStyles>
  <dxfs count="0"/>
  <tableStyles count="1" defaultTableStyle="TableStyleMedium9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4"/>
  <sheetViews>
    <sheetView tabSelected="1" topLeftCell="A52" workbookViewId="0">
      <selection activeCell="Z73" sqref="A73:Z73"/>
    </sheetView>
  </sheetViews>
  <sheetFormatPr defaultRowHeight="15" x14ac:dyDescent="0.25"/>
  <cols>
    <col min="1" max="1" width="11.85546875" style="7" customWidth="1"/>
    <col min="2" max="2" width="17" style="7" customWidth="1"/>
    <col min="3" max="3" width="11.5703125" style="7" customWidth="1"/>
    <col min="4" max="4" width="12.85546875" style="7" customWidth="1"/>
    <col min="5" max="5" width="0" style="5" hidden="1" customWidth="1"/>
    <col min="6" max="6" width="3.85546875" style="24" customWidth="1"/>
    <col min="7" max="7" width="4.7109375" style="5" customWidth="1"/>
    <col min="8" max="8" width="5.85546875" style="5" customWidth="1"/>
    <col min="9" max="9" width="4.42578125" style="5" customWidth="1"/>
    <col min="10" max="14" width="5.140625" style="5" customWidth="1"/>
    <col min="15" max="15" width="4.5703125" style="5" customWidth="1"/>
    <col min="16" max="16" width="4.85546875" style="5" customWidth="1"/>
    <col min="17" max="17" width="5.85546875" style="5" customWidth="1"/>
    <col min="18" max="18" width="4.85546875" style="5" customWidth="1"/>
    <col min="19" max="19" width="5.28515625" style="5" customWidth="1"/>
    <col min="20" max="20" width="5.140625" style="5" customWidth="1"/>
    <col min="21" max="24" width="4.28515625" style="5" customWidth="1"/>
    <col min="25" max="25" width="5.7109375" style="5" customWidth="1"/>
    <col min="26" max="26" width="6.28515625" style="24" customWidth="1"/>
    <col min="27" max="27" width="9.28515625" style="5" customWidth="1"/>
    <col min="28" max="28" width="13.140625" style="5" customWidth="1"/>
    <col min="29" max="16384" width="9.140625" style="5"/>
  </cols>
  <sheetData>
    <row r="1" spans="1:28" x14ac:dyDescent="0.25">
      <c r="A1" s="78" t="s">
        <v>122</v>
      </c>
      <c r="B1" s="78"/>
      <c r="C1" s="78"/>
      <c r="D1" s="9"/>
      <c r="E1" s="10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0"/>
      <c r="AA1" s="1"/>
    </row>
    <row r="2" spans="1:28" ht="39.75" customHeight="1" x14ac:dyDescent="0.25">
      <c r="A2" s="79" t="s">
        <v>9</v>
      </c>
      <c r="B2" s="79"/>
      <c r="C2" s="79"/>
      <c r="D2" s="70" t="s">
        <v>15</v>
      </c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66"/>
      <c r="W2" s="66"/>
      <c r="X2" s="66"/>
      <c r="Y2" s="2"/>
      <c r="Z2" s="2"/>
      <c r="AA2" s="2"/>
    </row>
    <row r="3" spans="1:28" ht="28.5" customHeight="1" x14ac:dyDescent="0.25">
      <c r="A3" s="79" t="s">
        <v>0</v>
      </c>
      <c r="B3" s="79"/>
      <c r="C3" s="79"/>
      <c r="D3" s="88" t="s">
        <v>1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W3" s="3" t="s">
        <v>27</v>
      </c>
      <c r="X3" s="3"/>
      <c r="Y3" s="3"/>
      <c r="Z3" s="21"/>
      <c r="AA3" s="3"/>
    </row>
    <row r="4" spans="1:28" ht="15.75" x14ac:dyDescent="0.25">
      <c r="A4" s="79"/>
      <c r="B4" s="79"/>
      <c r="C4" s="79"/>
      <c r="D4" s="88" t="s">
        <v>14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91" t="s">
        <v>195</v>
      </c>
      <c r="W4" s="91"/>
      <c r="X4" s="91"/>
      <c r="Y4" s="91"/>
      <c r="Z4" s="91"/>
      <c r="AA4" s="91"/>
    </row>
    <row r="5" spans="1:28" ht="15.75" x14ac:dyDescent="0.25">
      <c r="A5" s="79"/>
      <c r="B5" s="79"/>
      <c r="C5" s="79"/>
      <c r="D5" s="89" t="s">
        <v>149</v>
      </c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4"/>
      <c r="W5" s="4"/>
      <c r="X5" s="4"/>
      <c r="Y5" s="2"/>
      <c r="Z5" s="2"/>
      <c r="AA5" s="2"/>
    </row>
    <row r="6" spans="1:28" ht="24.75" customHeight="1" thickBot="1" x14ac:dyDescent="0.3">
      <c r="A6" s="6"/>
      <c r="B6" s="6"/>
      <c r="C6" s="6"/>
      <c r="D6" s="90" t="s">
        <v>204</v>
      </c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11"/>
      <c r="W6" s="11"/>
      <c r="X6" s="11"/>
      <c r="Y6" s="2"/>
      <c r="Z6" s="2"/>
      <c r="AA6" s="2"/>
    </row>
    <row r="7" spans="1:28" x14ac:dyDescent="0.25">
      <c r="A7" s="84" t="s">
        <v>16</v>
      </c>
      <c r="B7" s="86" t="s">
        <v>2</v>
      </c>
      <c r="C7" s="86" t="s">
        <v>3</v>
      </c>
      <c r="D7" s="80" t="s">
        <v>4</v>
      </c>
      <c r="E7" s="82" t="s">
        <v>5</v>
      </c>
      <c r="F7" s="94" t="s">
        <v>29</v>
      </c>
      <c r="G7" s="67" t="s">
        <v>6</v>
      </c>
      <c r="H7" s="67"/>
      <c r="I7" s="67"/>
      <c r="J7" s="67"/>
      <c r="K7" s="67"/>
      <c r="L7" s="67"/>
      <c r="M7" s="67"/>
      <c r="N7" s="67"/>
      <c r="O7" s="48"/>
      <c r="P7" s="77" t="s">
        <v>7</v>
      </c>
      <c r="Q7" s="77"/>
      <c r="R7" s="77"/>
      <c r="S7" s="77"/>
      <c r="T7" s="77"/>
      <c r="U7" s="77"/>
      <c r="V7" s="77"/>
      <c r="W7" s="77"/>
      <c r="X7" s="77"/>
      <c r="Y7" s="73" t="s">
        <v>20</v>
      </c>
      <c r="Z7" s="75" t="s">
        <v>10</v>
      </c>
      <c r="AA7" s="92" t="s">
        <v>8</v>
      </c>
      <c r="AB7" s="68" t="s">
        <v>198</v>
      </c>
    </row>
    <row r="8" spans="1:28" ht="148.5" customHeight="1" x14ac:dyDescent="0.25">
      <c r="A8" s="85"/>
      <c r="B8" s="87"/>
      <c r="C8" s="87"/>
      <c r="D8" s="81"/>
      <c r="E8" s="83"/>
      <c r="F8" s="95"/>
      <c r="G8" s="32" t="s">
        <v>24</v>
      </c>
      <c r="H8" s="32" t="s">
        <v>30</v>
      </c>
      <c r="I8" s="32" t="s">
        <v>31</v>
      </c>
      <c r="J8" s="32" t="s">
        <v>17</v>
      </c>
      <c r="K8" s="33" t="s">
        <v>32</v>
      </c>
      <c r="L8" s="33" t="s">
        <v>33</v>
      </c>
      <c r="M8" s="33" t="s">
        <v>34</v>
      </c>
      <c r="N8" s="33" t="s">
        <v>35</v>
      </c>
      <c r="O8" s="33" t="s">
        <v>36</v>
      </c>
      <c r="P8" s="34" t="s">
        <v>11</v>
      </c>
      <c r="Q8" s="34" t="s">
        <v>12</v>
      </c>
      <c r="R8" s="34" t="s">
        <v>13</v>
      </c>
      <c r="S8" s="34" t="s">
        <v>18</v>
      </c>
      <c r="T8" s="34" t="s">
        <v>19</v>
      </c>
      <c r="U8" s="35" t="s">
        <v>40</v>
      </c>
      <c r="V8" s="35" t="s">
        <v>41</v>
      </c>
      <c r="W8" s="35" t="s">
        <v>42</v>
      </c>
      <c r="X8" s="35" t="s">
        <v>43</v>
      </c>
      <c r="Y8" s="74"/>
      <c r="Z8" s="76"/>
      <c r="AA8" s="93"/>
      <c r="AB8" s="69"/>
    </row>
    <row r="9" spans="1:28" ht="18" customHeight="1" x14ac:dyDescent="0.25">
      <c r="A9" s="85"/>
      <c r="B9" s="87"/>
      <c r="C9" s="87"/>
      <c r="D9" s="81"/>
      <c r="E9" s="83"/>
      <c r="F9" s="95"/>
      <c r="G9" s="36">
        <v>1</v>
      </c>
      <c r="H9" s="36">
        <v>2</v>
      </c>
      <c r="I9" s="36">
        <v>3</v>
      </c>
      <c r="J9" s="37" t="s">
        <v>25</v>
      </c>
      <c r="K9" s="37" t="s">
        <v>26</v>
      </c>
      <c r="L9" s="37" t="s">
        <v>37</v>
      </c>
      <c r="M9" s="37" t="s">
        <v>38</v>
      </c>
      <c r="N9" s="37" t="s">
        <v>39</v>
      </c>
      <c r="O9" s="37">
        <v>9</v>
      </c>
      <c r="P9" s="34"/>
      <c r="Q9" s="34"/>
      <c r="R9" s="34"/>
      <c r="S9" s="34"/>
      <c r="T9" s="34"/>
      <c r="U9" s="35"/>
      <c r="V9" s="35"/>
      <c r="W9" s="35"/>
      <c r="X9" s="35"/>
      <c r="Y9" s="74"/>
      <c r="Z9" s="76"/>
      <c r="AA9" s="93"/>
      <c r="AB9" s="69"/>
    </row>
    <row r="10" spans="1:28" s="1" customFormat="1" ht="25.5" x14ac:dyDescent="0.2">
      <c r="A10" s="49" t="s">
        <v>170</v>
      </c>
      <c r="B10" s="46" t="s">
        <v>171</v>
      </c>
      <c r="C10" s="46" t="s">
        <v>172</v>
      </c>
      <c r="D10" s="46" t="s">
        <v>148</v>
      </c>
      <c r="E10" s="47"/>
      <c r="F10" s="14">
        <v>2</v>
      </c>
      <c r="G10" s="14">
        <v>14</v>
      </c>
      <c r="H10" s="14">
        <v>4</v>
      </c>
      <c r="I10" s="14">
        <v>0</v>
      </c>
      <c r="J10" s="14">
        <v>2</v>
      </c>
      <c r="K10" s="14">
        <v>0</v>
      </c>
      <c r="L10" s="14">
        <v>7.19</v>
      </c>
      <c r="M10" s="14">
        <v>135</v>
      </c>
      <c r="N10" s="14">
        <v>0</v>
      </c>
      <c r="O10" s="14">
        <v>0</v>
      </c>
      <c r="P10" s="14">
        <v>800</v>
      </c>
      <c r="Q10" s="14">
        <v>200</v>
      </c>
      <c r="R10" s="14">
        <v>0</v>
      </c>
      <c r="S10" s="14">
        <v>60</v>
      </c>
      <c r="T10" s="14">
        <v>0</v>
      </c>
      <c r="U10" s="14">
        <v>288</v>
      </c>
      <c r="V10" s="14">
        <v>420</v>
      </c>
      <c r="W10" s="14">
        <v>0</v>
      </c>
      <c r="X10" s="14">
        <v>0</v>
      </c>
      <c r="Y10" s="14" t="s">
        <v>55</v>
      </c>
      <c r="Z10" s="14">
        <v>1768</v>
      </c>
      <c r="AA10" s="14">
        <v>1</v>
      </c>
      <c r="AB10" s="50"/>
    </row>
    <row r="11" spans="1:28" s="1" customFormat="1" ht="25.5" x14ac:dyDescent="0.2">
      <c r="A11" s="51" t="s">
        <v>177</v>
      </c>
      <c r="B11" s="17" t="s">
        <v>178</v>
      </c>
      <c r="C11" s="17" t="s">
        <v>179</v>
      </c>
      <c r="D11" s="17" t="s">
        <v>46</v>
      </c>
      <c r="E11" s="18"/>
      <c r="F11" s="22">
        <v>2</v>
      </c>
      <c r="G11" s="22">
        <v>12</v>
      </c>
      <c r="H11" s="22">
        <v>4</v>
      </c>
      <c r="I11" s="22">
        <v>0</v>
      </c>
      <c r="J11" s="22">
        <v>0</v>
      </c>
      <c r="K11" s="22">
        <v>0</v>
      </c>
      <c r="L11" s="22">
        <v>6.3</v>
      </c>
      <c r="M11" s="22">
        <v>74</v>
      </c>
      <c r="N11" s="22">
        <v>0</v>
      </c>
      <c r="O11" s="22">
        <v>0</v>
      </c>
      <c r="P11" s="22">
        <v>800</v>
      </c>
      <c r="Q11" s="22">
        <v>200</v>
      </c>
      <c r="R11" s="22">
        <v>0</v>
      </c>
      <c r="S11" s="22">
        <v>0</v>
      </c>
      <c r="T11" s="22">
        <v>0</v>
      </c>
      <c r="U11" s="22">
        <v>252</v>
      </c>
      <c r="V11" s="22">
        <v>420</v>
      </c>
      <c r="W11" s="22">
        <v>0</v>
      </c>
      <c r="X11" s="22">
        <v>0</v>
      </c>
      <c r="Y11" s="22" t="s">
        <v>55</v>
      </c>
      <c r="Z11" s="22">
        <v>1672</v>
      </c>
      <c r="AA11" s="16">
        <v>2</v>
      </c>
      <c r="AB11" s="50"/>
    </row>
    <row r="12" spans="1:28" s="1" customFormat="1" ht="25.5" x14ac:dyDescent="0.2">
      <c r="A12" s="51" t="s">
        <v>167</v>
      </c>
      <c r="B12" s="17" t="s">
        <v>168</v>
      </c>
      <c r="C12" s="17" t="s">
        <v>169</v>
      </c>
      <c r="D12" s="17" t="s">
        <v>50</v>
      </c>
      <c r="E12" s="18"/>
      <c r="F12" s="19">
        <v>2</v>
      </c>
      <c r="G12" s="22">
        <v>21</v>
      </c>
      <c r="H12" s="19">
        <v>0</v>
      </c>
      <c r="I12" s="19">
        <v>0</v>
      </c>
      <c r="J12" s="19">
        <v>2</v>
      </c>
      <c r="K12" s="19">
        <v>0</v>
      </c>
      <c r="L12" s="19">
        <v>6.96</v>
      </c>
      <c r="M12" s="19">
        <v>79</v>
      </c>
      <c r="N12" s="19">
        <v>0</v>
      </c>
      <c r="O12" s="19">
        <v>0</v>
      </c>
      <c r="P12" s="19">
        <v>800</v>
      </c>
      <c r="Q12" s="19">
        <v>0</v>
      </c>
      <c r="R12" s="19">
        <v>0</v>
      </c>
      <c r="S12" s="19">
        <v>60</v>
      </c>
      <c r="T12" s="19">
        <v>0</v>
      </c>
      <c r="U12" s="19">
        <v>278</v>
      </c>
      <c r="V12" s="19">
        <v>420</v>
      </c>
      <c r="W12" s="19">
        <v>0</v>
      </c>
      <c r="X12" s="19">
        <v>0</v>
      </c>
      <c r="Y12" s="15" t="s">
        <v>55</v>
      </c>
      <c r="Z12" s="19">
        <v>1558</v>
      </c>
      <c r="AA12" s="16">
        <v>3</v>
      </c>
      <c r="AB12" s="50"/>
    </row>
    <row r="13" spans="1:28" s="1" customFormat="1" ht="25.5" x14ac:dyDescent="0.2">
      <c r="A13" s="51" t="s">
        <v>180</v>
      </c>
      <c r="B13" s="17" t="s">
        <v>181</v>
      </c>
      <c r="C13" s="17" t="s">
        <v>61</v>
      </c>
      <c r="D13" s="17" t="s">
        <v>148</v>
      </c>
      <c r="E13" s="18"/>
      <c r="F13" s="22">
        <v>2</v>
      </c>
      <c r="G13" s="22">
        <v>14</v>
      </c>
      <c r="H13" s="22">
        <v>0</v>
      </c>
      <c r="I13" s="22">
        <v>0</v>
      </c>
      <c r="J13" s="22">
        <v>1</v>
      </c>
      <c r="K13" s="22">
        <v>0</v>
      </c>
      <c r="L13" s="22">
        <v>7.22</v>
      </c>
      <c r="M13" s="22">
        <v>68</v>
      </c>
      <c r="N13" s="22">
        <v>0</v>
      </c>
      <c r="O13" s="22">
        <v>0</v>
      </c>
      <c r="P13" s="22">
        <v>800</v>
      </c>
      <c r="Q13" s="22">
        <v>0</v>
      </c>
      <c r="R13" s="22">
        <v>0</v>
      </c>
      <c r="S13" s="22">
        <v>30</v>
      </c>
      <c r="T13" s="22">
        <v>0</v>
      </c>
      <c r="U13" s="22">
        <v>289</v>
      </c>
      <c r="V13" s="22">
        <v>420</v>
      </c>
      <c r="W13" s="22">
        <v>0</v>
      </c>
      <c r="X13" s="22">
        <v>0</v>
      </c>
      <c r="Y13" s="22" t="s">
        <v>55</v>
      </c>
      <c r="Z13" s="22">
        <v>1539</v>
      </c>
      <c r="AA13" s="16">
        <v>4</v>
      </c>
      <c r="AB13" s="50"/>
    </row>
    <row r="14" spans="1:28" s="1" customFormat="1" ht="25.5" x14ac:dyDescent="0.2">
      <c r="A14" s="51" t="s">
        <v>143</v>
      </c>
      <c r="B14" s="17" t="s">
        <v>144</v>
      </c>
      <c r="C14" s="17" t="s">
        <v>145</v>
      </c>
      <c r="D14" s="17" t="s">
        <v>49</v>
      </c>
      <c r="E14" s="18"/>
      <c r="F14" s="22">
        <v>2</v>
      </c>
      <c r="G14" s="22">
        <v>12</v>
      </c>
      <c r="H14" s="22">
        <v>0</v>
      </c>
      <c r="I14" s="22">
        <v>0</v>
      </c>
      <c r="J14" s="22">
        <v>1</v>
      </c>
      <c r="K14" s="22">
        <v>0</v>
      </c>
      <c r="L14" s="22">
        <v>6.47</v>
      </c>
      <c r="M14" s="22">
        <v>60</v>
      </c>
      <c r="N14" s="22">
        <v>0</v>
      </c>
      <c r="O14" s="22">
        <v>0</v>
      </c>
      <c r="P14" s="22">
        <v>800</v>
      </c>
      <c r="Q14" s="22">
        <v>0</v>
      </c>
      <c r="R14" s="22">
        <v>0</v>
      </c>
      <c r="S14" s="22">
        <v>30</v>
      </c>
      <c r="T14" s="22">
        <v>0</v>
      </c>
      <c r="U14" s="22">
        <f>6.47*40</f>
        <v>258.8</v>
      </c>
      <c r="V14" s="22">
        <v>420</v>
      </c>
      <c r="W14" s="22">
        <v>0</v>
      </c>
      <c r="X14" s="22">
        <v>0</v>
      </c>
      <c r="Y14" s="15" t="s">
        <v>55</v>
      </c>
      <c r="Z14" s="26">
        <f>SUM(P14:Y14)</f>
        <v>1508.8</v>
      </c>
      <c r="AA14" s="16">
        <v>5</v>
      </c>
      <c r="AB14" s="50"/>
    </row>
    <row r="15" spans="1:28" s="1" customFormat="1" ht="25.5" x14ac:dyDescent="0.2">
      <c r="A15" s="52" t="s">
        <v>85</v>
      </c>
      <c r="B15" s="25" t="s">
        <v>86</v>
      </c>
      <c r="C15" s="25" t="s">
        <v>69</v>
      </c>
      <c r="D15" s="25" t="s">
        <v>58</v>
      </c>
      <c r="E15" s="18"/>
      <c r="F15" s="15">
        <v>2</v>
      </c>
      <c r="G15" s="15">
        <v>27</v>
      </c>
      <c r="H15" s="22">
        <v>3</v>
      </c>
      <c r="I15" s="15">
        <v>0</v>
      </c>
      <c r="J15" s="15">
        <v>2</v>
      </c>
      <c r="K15" s="15">
        <v>0</v>
      </c>
      <c r="L15" s="15">
        <v>6.44</v>
      </c>
      <c r="M15" s="15">
        <v>32</v>
      </c>
      <c r="N15" s="15">
        <v>0</v>
      </c>
      <c r="O15" s="15">
        <v>0</v>
      </c>
      <c r="P15" s="15">
        <v>800</v>
      </c>
      <c r="Q15" s="15">
        <v>150</v>
      </c>
      <c r="R15" s="15">
        <v>0</v>
      </c>
      <c r="S15" s="15">
        <v>60</v>
      </c>
      <c r="T15" s="15">
        <v>0</v>
      </c>
      <c r="U15" s="15">
        <v>258</v>
      </c>
      <c r="V15" s="15">
        <v>224</v>
      </c>
      <c r="W15" s="15">
        <v>0</v>
      </c>
      <c r="X15" s="15">
        <v>0</v>
      </c>
      <c r="Y15" s="22" t="s">
        <v>55</v>
      </c>
      <c r="Z15" s="15">
        <v>1492</v>
      </c>
      <c r="AA15" s="16">
        <v>6</v>
      </c>
      <c r="AB15" s="50"/>
    </row>
    <row r="16" spans="1:28" s="1" customFormat="1" ht="25.5" x14ac:dyDescent="0.2">
      <c r="A16" s="52" t="s">
        <v>87</v>
      </c>
      <c r="B16" s="25" t="s">
        <v>88</v>
      </c>
      <c r="C16" s="25" t="s">
        <v>89</v>
      </c>
      <c r="D16" s="25" t="s">
        <v>48</v>
      </c>
      <c r="E16" s="18"/>
      <c r="F16" s="15">
        <v>2</v>
      </c>
      <c r="G16" s="15">
        <v>46</v>
      </c>
      <c r="H16" s="15">
        <v>0</v>
      </c>
      <c r="I16" s="15">
        <v>0</v>
      </c>
      <c r="J16" s="15">
        <v>0</v>
      </c>
      <c r="K16" s="15">
        <v>0</v>
      </c>
      <c r="L16" s="15">
        <v>6.86</v>
      </c>
      <c r="M16" s="15">
        <v>58</v>
      </c>
      <c r="N16" s="15">
        <v>0</v>
      </c>
      <c r="O16" s="15">
        <v>0</v>
      </c>
      <c r="P16" s="15">
        <v>800</v>
      </c>
      <c r="Q16" s="15">
        <v>0</v>
      </c>
      <c r="R16" s="15">
        <v>0</v>
      </c>
      <c r="S16" s="15">
        <v>0</v>
      </c>
      <c r="T16" s="22"/>
      <c r="U16" s="15">
        <v>274</v>
      </c>
      <c r="V16" s="15">
        <v>406</v>
      </c>
      <c r="W16" s="15">
        <v>0</v>
      </c>
      <c r="X16" s="15">
        <v>0</v>
      </c>
      <c r="Y16" s="15" t="s">
        <v>55</v>
      </c>
      <c r="Z16" s="15">
        <v>1480</v>
      </c>
      <c r="AA16" s="16">
        <v>7</v>
      </c>
      <c r="AB16" s="50"/>
    </row>
    <row r="17" spans="1:28" s="1" customFormat="1" ht="25.5" x14ac:dyDescent="0.2">
      <c r="A17" s="51" t="s">
        <v>201</v>
      </c>
      <c r="B17" s="17" t="s">
        <v>144</v>
      </c>
      <c r="C17" s="17" t="s">
        <v>202</v>
      </c>
      <c r="D17" s="17" t="s">
        <v>203</v>
      </c>
      <c r="E17" s="18"/>
      <c r="F17" s="19">
        <v>2</v>
      </c>
      <c r="G17" s="22">
        <v>12</v>
      </c>
      <c r="H17" s="19">
        <v>0</v>
      </c>
      <c r="I17" s="19">
        <v>0</v>
      </c>
      <c r="J17" s="19">
        <v>1</v>
      </c>
      <c r="K17" s="19">
        <v>0</v>
      </c>
      <c r="L17" s="19">
        <v>5.64</v>
      </c>
      <c r="M17" s="19">
        <v>125</v>
      </c>
      <c r="N17" s="19">
        <v>0</v>
      </c>
      <c r="O17" s="19">
        <v>0</v>
      </c>
      <c r="P17" s="22">
        <v>800</v>
      </c>
      <c r="Q17" s="19">
        <v>0</v>
      </c>
      <c r="R17" s="19">
        <v>0</v>
      </c>
      <c r="S17" s="19">
        <v>30</v>
      </c>
      <c r="T17" s="19">
        <v>0</v>
      </c>
      <c r="U17" s="19">
        <f>5.64*40</f>
        <v>225.6</v>
      </c>
      <c r="V17" s="19">
        <v>420</v>
      </c>
      <c r="W17" s="19">
        <v>0</v>
      </c>
      <c r="X17" s="19">
        <v>0</v>
      </c>
      <c r="Y17" s="15" t="s">
        <v>55</v>
      </c>
      <c r="Z17" s="19">
        <f>SUM(P17:Y17)</f>
        <v>1475.6</v>
      </c>
      <c r="AA17" s="16">
        <v>8</v>
      </c>
      <c r="AB17" s="50"/>
    </row>
    <row r="18" spans="1:28" s="1" customFormat="1" ht="25.5" x14ac:dyDescent="0.2">
      <c r="A18" s="51" t="s">
        <v>186</v>
      </c>
      <c r="B18" s="17" t="s">
        <v>187</v>
      </c>
      <c r="C18" s="17" t="s">
        <v>66</v>
      </c>
      <c r="D18" s="17" t="s">
        <v>188</v>
      </c>
      <c r="E18" s="18"/>
      <c r="F18" s="22">
        <v>2</v>
      </c>
      <c r="G18" s="22">
        <v>18</v>
      </c>
      <c r="H18" s="22">
        <v>0</v>
      </c>
      <c r="I18" s="22">
        <v>0</v>
      </c>
      <c r="J18" s="22">
        <v>0</v>
      </c>
      <c r="K18" s="22">
        <v>0</v>
      </c>
      <c r="L18" s="22">
        <v>6.3</v>
      </c>
      <c r="M18" s="22">
        <v>67</v>
      </c>
      <c r="N18" s="22">
        <v>0</v>
      </c>
      <c r="O18" s="22">
        <v>0</v>
      </c>
      <c r="P18" s="22">
        <v>800</v>
      </c>
      <c r="Q18" s="22">
        <v>0</v>
      </c>
      <c r="R18" s="22">
        <v>0</v>
      </c>
      <c r="S18" s="22">
        <v>0</v>
      </c>
      <c r="T18" s="22">
        <v>0</v>
      </c>
      <c r="U18" s="22">
        <v>252</v>
      </c>
      <c r="V18" s="22">
        <v>420</v>
      </c>
      <c r="W18" s="22">
        <v>0</v>
      </c>
      <c r="X18" s="22">
        <v>0</v>
      </c>
      <c r="Y18" s="22" t="s">
        <v>55</v>
      </c>
      <c r="Z18" s="22">
        <v>1472</v>
      </c>
      <c r="AA18" s="16">
        <v>9</v>
      </c>
      <c r="AB18" s="50"/>
    </row>
    <row r="19" spans="1:28" s="1" customFormat="1" ht="25.5" x14ac:dyDescent="0.2">
      <c r="A19" s="51" t="s">
        <v>175</v>
      </c>
      <c r="B19" s="17" t="s">
        <v>176</v>
      </c>
      <c r="C19" s="17" t="s">
        <v>69</v>
      </c>
      <c r="D19" s="17" t="s">
        <v>129</v>
      </c>
      <c r="E19" s="18"/>
      <c r="F19" s="19">
        <v>2</v>
      </c>
      <c r="G19" s="22">
        <v>9</v>
      </c>
      <c r="H19" s="19">
        <v>0</v>
      </c>
      <c r="I19" s="19">
        <v>3</v>
      </c>
      <c r="J19" s="19">
        <v>3</v>
      </c>
      <c r="K19" s="19">
        <v>0</v>
      </c>
      <c r="L19" s="19">
        <v>6.11</v>
      </c>
      <c r="M19" s="19">
        <v>63</v>
      </c>
      <c r="N19" s="19">
        <v>0</v>
      </c>
      <c r="O19" s="19">
        <v>0</v>
      </c>
      <c r="P19" s="19">
        <v>575</v>
      </c>
      <c r="Q19" s="19">
        <v>0</v>
      </c>
      <c r="R19" s="19">
        <v>120</v>
      </c>
      <c r="S19" s="19">
        <v>110</v>
      </c>
      <c r="T19" s="19">
        <v>0</v>
      </c>
      <c r="U19" s="19">
        <v>244</v>
      </c>
      <c r="V19" s="19">
        <v>420</v>
      </c>
      <c r="W19" s="19">
        <v>0</v>
      </c>
      <c r="X19" s="19">
        <v>0</v>
      </c>
      <c r="Y19" s="15" t="s">
        <v>55</v>
      </c>
      <c r="Z19" s="19">
        <v>1469</v>
      </c>
      <c r="AA19" s="16">
        <v>10</v>
      </c>
      <c r="AB19" s="50"/>
    </row>
    <row r="20" spans="1:28" s="1" customFormat="1" ht="25.5" x14ac:dyDescent="0.2">
      <c r="A20" s="51" t="s">
        <v>139</v>
      </c>
      <c r="B20" s="17" t="s">
        <v>140</v>
      </c>
      <c r="C20" s="17" t="s">
        <v>141</v>
      </c>
      <c r="D20" s="17" t="s">
        <v>142</v>
      </c>
      <c r="E20" s="18"/>
      <c r="F20" s="22">
        <v>2</v>
      </c>
      <c r="G20" s="22">
        <v>26</v>
      </c>
      <c r="H20" s="22">
        <v>0</v>
      </c>
      <c r="I20" s="22">
        <v>0</v>
      </c>
      <c r="J20" s="22">
        <v>0</v>
      </c>
      <c r="K20" s="22">
        <v>0</v>
      </c>
      <c r="L20" s="22">
        <v>6.38</v>
      </c>
      <c r="M20" s="22">
        <v>56</v>
      </c>
      <c r="N20" s="22">
        <v>0</v>
      </c>
      <c r="O20" s="22">
        <v>0</v>
      </c>
      <c r="P20" s="22">
        <v>800</v>
      </c>
      <c r="Q20" s="22">
        <v>0</v>
      </c>
      <c r="R20" s="22">
        <v>0</v>
      </c>
      <c r="S20" s="22">
        <v>0</v>
      </c>
      <c r="T20" s="22">
        <v>0</v>
      </c>
      <c r="U20" s="22">
        <f>6.38*40</f>
        <v>255.2</v>
      </c>
      <c r="V20" s="22">
        <f>56*7</f>
        <v>392</v>
      </c>
      <c r="W20" s="22">
        <v>0</v>
      </c>
      <c r="X20" s="22">
        <v>0</v>
      </c>
      <c r="Y20" s="22" t="s">
        <v>55</v>
      </c>
      <c r="Z20" s="26">
        <f>SUM(P20:Y20)</f>
        <v>1447.2</v>
      </c>
      <c r="AA20" s="16">
        <v>11</v>
      </c>
      <c r="AB20" s="50"/>
    </row>
    <row r="21" spans="1:28" s="1" customFormat="1" ht="25.5" x14ac:dyDescent="0.2">
      <c r="A21" s="52" t="s">
        <v>102</v>
      </c>
      <c r="B21" s="25" t="s">
        <v>103</v>
      </c>
      <c r="C21" s="25" t="s">
        <v>50</v>
      </c>
      <c r="D21" s="25" t="s">
        <v>104</v>
      </c>
      <c r="E21" s="18"/>
      <c r="F21" s="15">
        <v>2</v>
      </c>
      <c r="G21" s="15">
        <v>15</v>
      </c>
      <c r="H21" s="15">
        <v>0</v>
      </c>
      <c r="I21" s="15">
        <v>0</v>
      </c>
      <c r="J21" s="15">
        <v>0</v>
      </c>
      <c r="K21" s="15">
        <v>0</v>
      </c>
      <c r="L21" s="15">
        <v>6.55</v>
      </c>
      <c r="M21" s="15">
        <v>55</v>
      </c>
      <c r="N21" s="15">
        <v>0</v>
      </c>
      <c r="O21" s="15">
        <v>0</v>
      </c>
      <c r="P21" s="15">
        <v>800</v>
      </c>
      <c r="Q21" s="15">
        <v>0</v>
      </c>
      <c r="R21" s="15">
        <v>0</v>
      </c>
      <c r="S21" s="15">
        <v>0</v>
      </c>
      <c r="T21" s="15">
        <v>0</v>
      </c>
      <c r="U21" s="15">
        <v>262</v>
      </c>
      <c r="V21" s="15">
        <v>385</v>
      </c>
      <c r="W21" s="15">
        <v>0</v>
      </c>
      <c r="X21" s="15">
        <v>0</v>
      </c>
      <c r="Y21" s="15" t="s">
        <v>55</v>
      </c>
      <c r="Z21" s="15">
        <v>1447</v>
      </c>
      <c r="AA21" s="16">
        <v>12</v>
      </c>
      <c r="AB21" s="50"/>
    </row>
    <row r="22" spans="1:28" s="1" customFormat="1" ht="25.5" x14ac:dyDescent="0.2">
      <c r="A22" s="52" t="s">
        <v>119</v>
      </c>
      <c r="B22" s="25" t="s">
        <v>120</v>
      </c>
      <c r="C22" s="25" t="s">
        <v>121</v>
      </c>
      <c r="D22" s="25" t="s">
        <v>49</v>
      </c>
      <c r="E22" s="18"/>
      <c r="F22" s="15">
        <v>2</v>
      </c>
      <c r="G22" s="15">
        <v>27</v>
      </c>
      <c r="H22" s="22">
        <v>0</v>
      </c>
      <c r="I22" s="15">
        <v>3</v>
      </c>
      <c r="J22" s="15">
        <v>3</v>
      </c>
      <c r="K22" s="22">
        <v>0</v>
      </c>
      <c r="L22" s="15">
        <v>6.68</v>
      </c>
      <c r="M22" s="15">
        <v>18</v>
      </c>
      <c r="N22" s="22">
        <v>0</v>
      </c>
      <c r="O22" s="22">
        <v>0</v>
      </c>
      <c r="P22" s="15">
        <v>800</v>
      </c>
      <c r="Q22" s="22">
        <v>0</v>
      </c>
      <c r="R22" s="15">
        <v>120</v>
      </c>
      <c r="S22" s="15">
        <v>110</v>
      </c>
      <c r="T22" s="22">
        <v>0</v>
      </c>
      <c r="U22" s="15">
        <v>267</v>
      </c>
      <c r="V22" s="15">
        <v>126</v>
      </c>
      <c r="W22" s="22">
        <v>0</v>
      </c>
      <c r="X22" s="22">
        <v>0</v>
      </c>
      <c r="Y22" s="22" t="s">
        <v>55</v>
      </c>
      <c r="Z22" s="22">
        <v>1423</v>
      </c>
      <c r="AA22" s="16">
        <v>13</v>
      </c>
      <c r="AB22" s="50"/>
    </row>
    <row r="23" spans="1:28" s="1" customFormat="1" ht="25.5" x14ac:dyDescent="0.2">
      <c r="A23" s="52" t="s">
        <v>90</v>
      </c>
      <c r="B23" s="25" t="s">
        <v>91</v>
      </c>
      <c r="C23" s="25" t="s">
        <v>92</v>
      </c>
      <c r="D23" s="25" t="s">
        <v>93</v>
      </c>
      <c r="E23" s="18"/>
      <c r="F23" s="15">
        <v>2</v>
      </c>
      <c r="G23" s="15">
        <v>22</v>
      </c>
      <c r="H23" s="15">
        <v>0</v>
      </c>
      <c r="I23" s="15">
        <v>0</v>
      </c>
      <c r="J23" s="15">
        <v>1</v>
      </c>
      <c r="K23" s="15">
        <v>0</v>
      </c>
      <c r="L23" s="15">
        <v>7.52</v>
      </c>
      <c r="M23" s="15">
        <v>41</v>
      </c>
      <c r="N23" s="15">
        <v>0</v>
      </c>
      <c r="O23" s="15">
        <v>0</v>
      </c>
      <c r="P23" s="15">
        <v>800</v>
      </c>
      <c r="Q23" s="15">
        <v>0</v>
      </c>
      <c r="R23" s="15">
        <v>0</v>
      </c>
      <c r="S23" s="15">
        <v>30</v>
      </c>
      <c r="T23" s="15">
        <v>0</v>
      </c>
      <c r="U23" s="15">
        <v>301</v>
      </c>
      <c r="V23" s="15">
        <v>287</v>
      </c>
      <c r="W23" s="15">
        <v>0</v>
      </c>
      <c r="X23" s="15">
        <v>0</v>
      </c>
      <c r="Y23" s="15" t="s">
        <v>55</v>
      </c>
      <c r="Z23" s="15">
        <v>1418</v>
      </c>
      <c r="AA23" s="16">
        <v>14</v>
      </c>
      <c r="AB23" s="50"/>
    </row>
    <row r="24" spans="1:28" s="1" customFormat="1" ht="25.5" x14ac:dyDescent="0.2">
      <c r="A24" s="51" t="s">
        <v>189</v>
      </c>
      <c r="B24" s="17" t="s">
        <v>190</v>
      </c>
      <c r="C24" s="17" t="s">
        <v>191</v>
      </c>
      <c r="D24" s="17" t="s">
        <v>192</v>
      </c>
      <c r="E24" s="18"/>
      <c r="F24" s="22">
        <v>2</v>
      </c>
      <c r="G24" s="22">
        <v>16</v>
      </c>
      <c r="H24" s="22">
        <v>0</v>
      </c>
      <c r="I24" s="22">
        <v>0</v>
      </c>
      <c r="J24" s="22">
        <v>0</v>
      </c>
      <c r="K24" s="22">
        <v>0</v>
      </c>
      <c r="L24" s="22">
        <v>6.28</v>
      </c>
      <c r="M24" s="22">
        <v>51</v>
      </c>
      <c r="N24" s="22">
        <v>0</v>
      </c>
      <c r="O24" s="22">
        <v>0</v>
      </c>
      <c r="P24" s="22">
        <v>800</v>
      </c>
      <c r="Q24" s="22">
        <v>0</v>
      </c>
      <c r="R24" s="22">
        <v>0</v>
      </c>
      <c r="S24" s="22">
        <v>0</v>
      </c>
      <c r="T24" s="22">
        <v>0</v>
      </c>
      <c r="U24" s="22">
        <v>251</v>
      </c>
      <c r="V24" s="22">
        <v>357</v>
      </c>
      <c r="W24" s="22">
        <v>0</v>
      </c>
      <c r="X24" s="22">
        <v>0</v>
      </c>
      <c r="Y24" s="22" t="s">
        <v>55</v>
      </c>
      <c r="Z24" s="22">
        <v>1408</v>
      </c>
      <c r="AA24" s="16">
        <v>15</v>
      </c>
      <c r="AB24" s="50"/>
    </row>
    <row r="25" spans="1:28" s="1" customFormat="1" ht="25.5" x14ac:dyDescent="0.2">
      <c r="A25" s="52" t="s">
        <v>100</v>
      </c>
      <c r="B25" s="25" t="s">
        <v>101</v>
      </c>
      <c r="C25" s="25" t="s">
        <v>61</v>
      </c>
      <c r="D25" s="25" t="s">
        <v>44</v>
      </c>
      <c r="E25" s="18"/>
      <c r="F25" s="15">
        <v>2</v>
      </c>
      <c r="G25" s="15">
        <v>8</v>
      </c>
      <c r="H25" s="15">
        <v>0</v>
      </c>
      <c r="I25" s="15">
        <v>0</v>
      </c>
      <c r="J25" s="15">
        <v>0</v>
      </c>
      <c r="K25" s="15">
        <v>0</v>
      </c>
      <c r="L25" s="15">
        <v>6.84</v>
      </c>
      <c r="M25" s="15">
        <v>66</v>
      </c>
      <c r="N25" s="15">
        <v>0</v>
      </c>
      <c r="O25" s="15">
        <v>0</v>
      </c>
      <c r="P25" s="15">
        <v>500</v>
      </c>
      <c r="Q25" s="15">
        <v>0</v>
      </c>
      <c r="R25" s="15">
        <v>0</v>
      </c>
      <c r="S25" s="15">
        <v>0</v>
      </c>
      <c r="T25" s="15">
        <v>0</v>
      </c>
      <c r="U25" s="15">
        <v>274</v>
      </c>
      <c r="V25" s="15">
        <v>420</v>
      </c>
      <c r="W25" s="15">
        <v>0</v>
      </c>
      <c r="X25" s="15">
        <v>0</v>
      </c>
      <c r="Y25" s="15" t="s">
        <v>55</v>
      </c>
      <c r="Z25" s="15">
        <v>1194</v>
      </c>
      <c r="AA25" s="16">
        <v>16</v>
      </c>
      <c r="AB25" s="50"/>
    </row>
    <row r="26" spans="1:28" s="1" customFormat="1" ht="25.5" x14ac:dyDescent="0.2">
      <c r="A26" s="51" t="s">
        <v>157</v>
      </c>
      <c r="B26" s="17" t="s">
        <v>158</v>
      </c>
      <c r="C26" s="17" t="s">
        <v>159</v>
      </c>
      <c r="D26" s="17" t="s">
        <v>132</v>
      </c>
      <c r="E26" s="18"/>
      <c r="F26" s="19">
        <v>2</v>
      </c>
      <c r="G26" s="19">
        <v>6</v>
      </c>
      <c r="H26" s="19">
        <v>5</v>
      </c>
      <c r="I26" s="19">
        <v>0</v>
      </c>
      <c r="J26" s="19">
        <v>0</v>
      </c>
      <c r="K26" s="19">
        <v>0</v>
      </c>
      <c r="L26" s="19">
        <v>7</v>
      </c>
      <c r="M26" s="19">
        <v>33</v>
      </c>
      <c r="N26" s="19">
        <v>0</v>
      </c>
      <c r="O26" s="19">
        <v>0</v>
      </c>
      <c r="P26" s="22">
        <v>350</v>
      </c>
      <c r="Q26" s="19">
        <v>250</v>
      </c>
      <c r="R26" s="19">
        <v>0</v>
      </c>
      <c r="S26" s="19">
        <v>0</v>
      </c>
      <c r="T26" s="19">
        <v>0</v>
      </c>
      <c r="U26" s="19">
        <v>280</v>
      </c>
      <c r="V26" s="19">
        <v>231</v>
      </c>
      <c r="W26" s="19">
        <v>0</v>
      </c>
      <c r="X26" s="19">
        <v>0</v>
      </c>
      <c r="Y26" s="22" t="s">
        <v>55</v>
      </c>
      <c r="Z26" s="19">
        <v>1111</v>
      </c>
      <c r="AA26" s="16">
        <v>17</v>
      </c>
      <c r="AB26" s="50"/>
    </row>
    <row r="27" spans="1:28" s="1" customFormat="1" ht="25.5" x14ac:dyDescent="0.2">
      <c r="A27" s="51" t="s">
        <v>133</v>
      </c>
      <c r="B27" s="17" t="s">
        <v>134</v>
      </c>
      <c r="C27" s="17" t="s">
        <v>44</v>
      </c>
      <c r="D27" s="17" t="s">
        <v>135</v>
      </c>
      <c r="E27" s="18"/>
      <c r="F27" s="22">
        <v>2</v>
      </c>
      <c r="G27" s="22">
        <v>43</v>
      </c>
      <c r="H27" s="22">
        <v>0</v>
      </c>
      <c r="I27" s="22">
        <v>0</v>
      </c>
      <c r="J27" s="22">
        <v>0</v>
      </c>
      <c r="K27" s="22">
        <v>0</v>
      </c>
      <c r="L27" s="22">
        <v>6.86</v>
      </c>
      <c r="M27" s="22">
        <v>0</v>
      </c>
      <c r="N27" s="22">
        <v>0</v>
      </c>
      <c r="O27" s="22">
        <v>0</v>
      </c>
      <c r="P27" s="22">
        <v>800</v>
      </c>
      <c r="Q27" s="22">
        <v>0</v>
      </c>
      <c r="R27" s="22">
        <v>0</v>
      </c>
      <c r="S27" s="22">
        <v>0</v>
      </c>
      <c r="T27" s="22">
        <v>0</v>
      </c>
      <c r="U27" s="22">
        <f>6.86*40</f>
        <v>274.40000000000003</v>
      </c>
      <c r="V27" s="22">
        <v>0</v>
      </c>
      <c r="W27" s="22">
        <v>0</v>
      </c>
      <c r="X27" s="22">
        <v>0</v>
      </c>
      <c r="Y27" s="15" t="s">
        <v>55</v>
      </c>
      <c r="Z27" s="26">
        <f>SUM(P27:Y27)</f>
        <v>1074.4000000000001</v>
      </c>
      <c r="AA27" s="16">
        <v>18</v>
      </c>
      <c r="AB27" s="50"/>
    </row>
    <row r="28" spans="1:28" s="1" customFormat="1" ht="25.5" x14ac:dyDescent="0.2">
      <c r="A28" s="52" t="s">
        <v>70</v>
      </c>
      <c r="B28" s="25" t="s">
        <v>71</v>
      </c>
      <c r="C28" s="25" t="s">
        <v>72</v>
      </c>
      <c r="D28" s="25" t="s">
        <v>50</v>
      </c>
      <c r="E28" s="27"/>
      <c r="F28" s="15">
        <v>2</v>
      </c>
      <c r="G28" s="15">
        <v>22</v>
      </c>
      <c r="H28" s="15">
        <v>0</v>
      </c>
      <c r="I28" s="15">
        <v>0</v>
      </c>
      <c r="J28" s="15">
        <v>0</v>
      </c>
      <c r="K28" s="15">
        <v>0</v>
      </c>
      <c r="L28" s="15">
        <v>6.23</v>
      </c>
      <c r="M28" s="15">
        <v>0</v>
      </c>
      <c r="N28" s="15">
        <v>0</v>
      </c>
      <c r="O28" s="15">
        <v>0</v>
      </c>
      <c r="P28" s="15">
        <v>800</v>
      </c>
      <c r="Q28" s="15">
        <v>0</v>
      </c>
      <c r="R28" s="15">
        <v>0</v>
      </c>
      <c r="S28" s="15">
        <v>0</v>
      </c>
      <c r="T28" s="15">
        <v>0</v>
      </c>
      <c r="U28" s="15">
        <v>249</v>
      </c>
      <c r="V28" s="15">
        <v>0</v>
      </c>
      <c r="W28" s="15">
        <v>0</v>
      </c>
      <c r="X28" s="15">
        <v>0</v>
      </c>
      <c r="Y28" s="22" t="s">
        <v>55</v>
      </c>
      <c r="Z28" s="15">
        <v>1049</v>
      </c>
      <c r="AA28" s="16">
        <v>19</v>
      </c>
      <c r="AB28" s="50"/>
    </row>
    <row r="29" spans="1:28" s="1" customFormat="1" ht="25.5" x14ac:dyDescent="0.2">
      <c r="A29" s="51" t="s">
        <v>153</v>
      </c>
      <c r="B29" s="17" t="s">
        <v>154</v>
      </c>
      <c r="C29" s="17" t="s">
        <v>155</v>
      </c>
      <c r="D29" s="17" t="s">
        <v>156</v>
      </c>
      <c r="E29" s="18"/>
      <c r="F29" s="19">
        <v>2</v>
      </c>
      <c r="G29" s="19">
        <v>3</v>
      </c>
      <c r="H29" s="19">
        <v>0</v>
      </c>
      <c r="I29" s="19">
        <v>3</v>
      </c>
      <c r="J29" s="19">
        <v>1</v>
      </c>
      <c r="K29" s="19">
        <v>0</v>
      </c>
      <c r="L29" s="19">
        <v>6.2</v>
      </c>
      <c r="M29" s="19">
        <v>55</v>
      </c>
      <c r="N29" s="19">
        <v>0</v>
      </c>
      <c r="O29" s="19">
        <v>80</v>
      </c>
      <c r="P29" s="19">
        <v>0</v>
      </c>
      <c r="Q29" s="19">
        <v>0</v>
      </c>
      <c r="R29" s="19">
        <v>120</v>
      </c>
      <c r="S29" s="19">
        <v>30</v>
      </c>
      <c r="T29" s="19">
        <v>0</v>
      </c>
      <c r="U29" s="22">
        <v>248</v>
      </c>
      <c r="V29" s="19">
        <v>385</v>
      </c>
      <c r="W29" s="19">
        <v>0</v>
      </c>
      <c r="X29" s="19">
        <v>160</v>
      </c>
      <c r="Y29" s="15" t="s">
        <v>55</v>
      </c>
      <c r="Z29" s="22">
        <v>943</v>
      </c>
      <c r="AA29" s="16">
        <v>20</v>
      </c>
      <c r="AB29" s="50"/>
    </row>
    <row r="30" spans="1:28" s="1" customFormat="1" ht="20.25" customHeight="1" x14ac:dyDescent="0.2">
      <c r="A30" s="98" t="s">
        <v>208</v>
      </c>
      <c r="B30" s="98" t="s">
        <v>209</v>
      </c>
      <c r="C30" s="98" t="s">
        <v>210</v>
      </c>
      <c r="D30" s="98" t="s">
        <v>148</v>
      </c>
      <c r="E30" s="98"/>
      <c r="F30" s="98">
        <v>2</v>
      </c>
      <c r="G30" s="98">
        <v>6</v>
      </c>
      <c r="H30" s="98">
        <v>4</v>
      </c>
      <c r="I30" s="98">
        <v>0</v>
      </c>
      <c r="J30" s="98">
        <v>0</v>
      </c>
      <c r="K30" s="98">
        <v>0</v>
      </c>
      <c r="L30" s="98">
        <v>7.74</v>
      </c>
      <c r="M30" s="98">
        <v>9</v>
      </c>
      <c r="N30" s="98">
        <v>0</v>
      </c>
      <c r="O30" s="98">
        <v>0</v>
      </c>
      <c r="P30" s="98">
        <v>350</v>
      </c>
      <c r="Q30" s="98">
        <v>200</v>
      </c>
      <c r="R30" s="98">
        <v>0</v>
      </c>
      <c r="S30" s="98">
        <v>0</v>
      </c>
      <c r="T30" s="98">
        <v>0</v>
      </c>
      <c r="U30" s="98">
        <v>310</v>
      </c>
      <c r="V30" s="98">
        <v>63</v>
      </c>
      <c r="W30" s="98">
        <v>0</v>
      </c>
      <c r="X30" s="98">
        <v>0</v>
      </c>
      <c r="Y30" s="98" t="s">
        <v>55</v>
      </c>
      <c r="Z30" s="98">
        <v>923</v>
      </c>
      <c r="AA30" s="16">
        <v>21</v>
      </c>
      <c r="AB30" s="100"/>
    </row>
    <row r="31" spans="1:28" s="31" customFormat="1" ht="25.5" x14ac:dyDescent="0.2">
      <c r="A31" s="53" t="s">
        <v>51</v>
      </c>
      <c r="B31" s="28" t="s">
        <v>52</v>
      </c>
      <c r="C31" s="28" t="s">
        <v>53</v>
      </c>
      <c r="D31" s="28" t="s">
        <v>54</v>
      </c>
      <c r="E31" s="27"/>
      <c r="F31" s="15">
        <v>2</v>
      </c>
      <c r="G31" s="15">
        <v>0</v>
      </c>
      <c r="H31" s="15">
        <v>0</v>
      </c>
      <c r="I31" s="15">
        <v>0</v>
      </c>
      <c r="J31" s="15">
        <v>2</v>
      </c>
      <c r="K31" s="15">
        <v>0</v>
      </c>
      <c r="L31" s="15">
        <v>7.75</v>
      </c>
      <c r="M31" s="19">
        <v>168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60</v>
      </c>
      <c r="T31" s="15">
        <v>0</v>
      </c>
      <c r="U31" s="15">
        <v>310</v>
      </c>
      <c r="V31" s="15">
        <v>420</v>
      </c>
      <c r="W31" s="15">
        <v>0</v>
      </c>
      <c r="X31" s="15">
        <v>0</v>
      </c>
      <c r="Y31" s="22" t="s">
        <v>55</v>
      </c>
      <c r="Z31" s="15">
        <v>790</v>
      </c>
      <c r="AA31" s="16">
        <v>22</v>
      </c>
      <c r="AB31" s="50"/>
    </row>
    <row r="32" spans="1:28" s="1" customFormat="1" ht="25.5" x14ac:dyDescent="0.2">
      <c r="A32" s="54" t="s">
        <v>109</v>
      </c>
      <c r="B32" s="29" t="s">
        <v>110</v>
      </c>
      <c r="C32" s="29" t="s">
        <v>111</v>
      </c>
      <c r="D32" s="29" t="s">
        <v>112</v>
      </c>
      <c r="E32" s="30"/>
      <c r="F32" s="19">
        <v>2</v>
      </c>
      <c r="G32" s="19">
        <v>0</v>
      </c>
      <c r="H32" s="19">
        <v>0</v>
      </c>
      <c r="I32" s="19">
        <v>0</v>
      </c>
      <c r="J32" s="19">
        <v>1</v>
      </c>
      <c r="K32" s="19">
        <v>0</v>
      </c>
      <c r="L32" s="19">
        <v>7.82</v>
      </c>
      <c r="M32" s="19">
        <v>73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30</v>
      </c>
      <c r="T32" s="19">
        <v>0</v>
      </c>
      <c r="U32" s="19">
        <v>313</v>
      </c>
      <c r="V32" s="19">
        <v>420</v>
      </c>
      <c r="W32" s="19">
        <v>0</v>
      </c>
      <c r="X32" s="19">
        <v>0</v>
      </c>
      <c r="Y32" s="15" t="s">
        <v>55</v>
      </c>
      <c r="Z32" s="19">
        <v>763</v>
      </c>
      <c r="AA32" s="16">
        <v>23</v>
      </c>
      <c r="AB32" s="55"/>
    </row>
    <row r="33" spans="1:30" s="1" customFormat="1" ht="25.5" x14ac:dyDescent="0.2">
      <c r="A33" s="51" t="s">
        <v>127</v>
      </c>
      <c r="B33" s="17" t="s">
        <v>128</v>
      </c>
      <c r="C33" s="17" t="s">
        <v>108</v>
      </c>
      <c r="D33" s="17" t="s">
        <v>129</v>
      </c>
      <c r="E33" s="18"/>
      <c r="F33" s="22">
        <v>2</v>
      </c>
      <c r="G33" s="22">
        <v>7</v>
      </c>
      <c r="H33" s="22">
        <v>0</v>
      </c>
      <c r="I33" s="22">
        <v>0</v>
      </c>
      <c r="J33" s="22">
        <v>1</v>
      </c>
      <c r="K33" s="22">
        <v>0</v>
      </c>
      <c r="L33" s="22">
        <v>6.94</v>
      </c>
      <c r="M33" s="22">
        <v>0</v>
      </c>
      <c r="N33" s="22">
        <v>0</v>
      </c>
      <c r="O33" s="22">
        <v>0</v>
      </c>
      <c r="P33" s="22">
        <v>425</v>
      </c>
      <c r="Q33" s="22">
        <v>0</v>
      </c>
      <c r="R33" s="22">
        <v>0</v>
      </c>
      <c r="S33" s="22">
        <v>30</v>
      </c>
      <c r="T33" s="22">
        <v>0</v>
      </c>
      <c r="U33" s="22">
        <f>6.94*40</f>
        <v>277.60000000000002</v>
      </c>
      <c r="V33" s="22">
        <v>0</v>
      </c>
      <c r="W33" s="22">
        <v>0</v>
      </c>
      <c r="X33" s="22">
        <v>0</v>
      </c>
      <c r="Y33" s="22" t="s">
        <v>55</v>
      </c>
      <c r="Z33" s="26">
        <f>SUM(P33:Y33)</f>
        <v>732.6</v>
      </c>
      <c r="AA33" s="16">
        <v>24</v>
      </c>
      <c r="AB33" s="50"/>
    </row>
    <row r="34" spans="1:30" s="1" customFormat="1" ht="25.5" x14ac:dyDescent="0.2">
      <c r="A34" s="51" t="s">
        <v>193</v>
      </c>
      <c r="B34" s="17" t="s">
        <v>164</v>
      </c>
      <c r="C34" s="17" t="s">
        <v>49</v>
      </c>
      <c r="D34" s="17" t="s">
        <v>194</v>
      </c>
      <c r="E34" s="18"/>
      <c r="F34" s="22">
        <v>2</v>
      </c>
      <c r="G34" s="22">
        <v>0</v>
      </c>
      <c r="H34" s="22">
        <v>0</v>
      </c>
      <c r="I34" s="22">
        <v>0</v>
      </c>
      <c r="J34" s="22">
        <v>1</v>
      </c>
      <c r="K34" s="22">
        <v>0</v>
      </c>
      <c r="L34" s="22">
        <v>6.89</v>
      </c>
      <c r="M34" s="22">
        <v>96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30</v>
      </c>
      <c r="T34" s="22">
        <v>0</v>
      </c>
      <c r="U34" s="22">
        <v>276</v>
      </c>
      <c r="V34" s="22">
        <v>420</v>
      </c>
      <c r="W34" s="22">
        <v>0</v>
      </c>
      <c r="X34" s="22">
        <v>0</v>
      </c>
      <c r="Y34" s="15" t="s">
        <v>55</v>
      </c>
      <c r="Z34" s="22">
        <v>726</v>
      </c>
      <c r="AA34" s="16">
        <v>25</v>
      </c>
      <c r="AB34" s="50"/>
    </row>
    <row r="35" spans="1:30" s="1" customFormat="1" ht="25.5" x14ac:dyDescent="0.2">
      <c r="A35" s="51" t="s">
        <v>173</v>
      </c>
      <c r="B35" s="17" t="s">
        <v>174</v>
      </c>
      <c r="C35" s="17" t="s">
        <v>50</v>
      </c>
      <c r="D35" s="17" t="s">
        <v>46</v>
      </c>
      <c r="E35" s="18"/>
      <c r="F35" s="19">
        <v>2</v>
      </c>
      <c r="G35" s="22">
        <v>7</v>
      </c>
      <c r="H35" s="19">
        <v>0</v>
      </c>
      <c r="I35" s="19">
        <v>0</v>
      </c>
      <c r="J35" s="19">
        <v>0</v>
      </c>
      <c r="K35" s="19">
        <v>0</v>
      </c>
      <c r="L35" s="19">
        <v>7.17</v>
      </c>
      <c r="M35" s="19">
        <v>0</v>
      </c>
      <c r="N35" s="19">
        <v>0</v>
      </c>
      <c r="O35" s="19">
        <v>0</v>
      </c>
      <c r="P35" s="19">
        <v>425</v>
      </c>
      <c r="Q35" s="19">
        <v>0</v>
      </c>
      <c r="R35" s="19">
        <v>0</v>
      </c>
      <c r="S35" s="19">
        <v>0</v>
      </c>
      <c r="T35" s="19">
        <v>0</v>
      </c>
      <c r="U35" s="19">
        <v>287</v>
      </c>
      <c r="V35" s="19">
        <v>0</v>
      </c>
      <c r="W35" s="19">
        <v>0</v>
      </c>
      <c r="X35" s="19">
        <v>0</v>
      </c>
      <c r="Y35" s="22" t="s">
        <v>55</v>
      </c>
      <c r="Z35" s="22">
        <v>712</v>
      </c>
      <c r="AA35" s="16">
        <v>26</v>
      </c>
      <c r="AB35" s="50"/>
    </row>
    <row r="36" spans="1:30" s="1" customFormat="1" ht="25.5" x14ac:dyDescent="0.2">
      <c r="A36" s="52" t="s">
        <v>63</v>
      </c>
      <c r="B36" s="25" t="s">
        <v>64</v>
      </c>
      <c r="C36" s="25" t="s">
        <v>65</v>
      </c>
      <c r="D36" s="25" t="s">
        <v>66</v>
      </c>
      <c r="E36" s="27"/>
      <c r="F36" s="15">
        <v>2</v>
      </c>
      <c r="G36" s="15">
        <v>7</v>
      </c>
      <c r="H36" s="15">
        <v>0</v>
      </c>
      <c r="I36" s="15">
        <v>0</v>
      </c>
      <c r="J36" s="15">
        <v>0</v>
      </c>
      <c r="K36" s="15">
        <v>0</v>
      </c>
      <c r="L36" s="15">
        <v>6.37</v>
      </c>
      <c r="M36" s="15">
        <v>0</v>
      </c>
      <c r="N36" s="15">
        <v>0</v>
      </c>
      <c r="O36" s="15">
        <v>0</v>
      </c>
      <c r="P36" s="15">
        <v>425</v>
      </c>
      <c r="Q36" s="15">
        <v>0</v>
      </c>
      <c r="R36" s="15">
        <v>0</v>
      </c>
      <c r="S36" s="15">
        <v>0</v>
      </c>
      <c r="T36" s="15">
        <v>0</v>
      </c>
      <c r="U36" s="15">
        <v>255</v>
      </c>
      <c r="V36" s="15">
        <v>0</v>
      </c>
      <c r="W36" s="15">
        <v>0</v>
      </c>
      <c r="X36" s="15">
        <v>0</v>
      </c>
      <c r="Y36" s="15" t="s">
        <v>55</v>
      </c>
      <c r="Z36" s="15">
        <v>680</v>
      </c>
      <c r="AA36" s="16">
        <v>27</v>
      </c>
      <c r="AB36" s="50"/>
    </row>
    <row r="37" spans="1:30" s="1" customFormat="1" ht="25.5" x14ac:dyDescent="0.2">
      <c r="A37" s="51" t="s">
        <v>163</v>
      </c>
      <c r="B37" s="17" t="s">
        <v>164</v>
      </c>
      <c r="C37" s="17" t="s">
        <v>148</v>
      </c>
      <c r="D37" s="17" t="s">
        <v>49</v>
      </c>
      <c r="E37" s="18"/>
      <c r="F37" s="19">
        <v>2</v>
      </c>
      <c r="G37" s="22">
        <v>5</v>
      </c>
      <c r="H37" s="19">
        <v>0</v>
      </c>
      <c r="I37" s="19">
        <v>0</v>
      </c>
      <c r="J37" s="19">
        <v>0</v>
      </c>
      <c r="K37" s="19">
        <v>0</v>
      </c>
      <c r="L37" s="19">
        <v>6.37</v>
      </c>
      <c r="M37" s="19">
        <v>12</v>
      </c>
      <c r="N37" s="19">
        <v>0</v>
      </c>
      <c r="O37" s="19">
        <v>0</v>
      </c>
      <c r="P37" s="19">
        <v>275</v>
      </c>
      <c r="Q37" s="19">
        <v>0</v>
      </c>
      <c r="R37" s="19">
        <v>0</v>
      </c>
      <c r="S37" s="19">
        <v>0</v>
      </c>
      <c r="T37" s="19">
        <v>0</v>
      </c>
      <c r="U37" s="19">
        <v>255</v>
      </c>
      <c r="V37" s="19">
        <v>84</v>
      </c>
      <c r="W37" s="19">
        <v>0</v>
      </c>
      <c r="X37" s="19">
        <v>0</v>
      </c>
      <c r="Y37" s="22" t="s">
        <v>55</v>
      </c>
      <c r="Z37" s="22">
        <v>614</v>
      </c>
      <c r="AA37" s="16">
        <v>28</v>
      </c>
      <c r="AB37" s="50"/>
    </row>
    <row r="38" spans="1:30" s="1" customFormat="1" ht="29.25" customHeight="1" x14ac:dyDescent="0.2">
      <c r="A38" s="52" t="s">
        <v>59</v>
      </c>
      <c r="B38" s="25" t="s">
        <v>60</v>
      </c>
      <c r="C38" s="25" t="s">
        <v>61</v>
      </c>
      <c r="D38" s="25" t="s">
        <v>62</v>
      </c>
      <c r="E38" s="27"/>
      <c r="F38" s="15">
        <v>2</v>
      </c>
      <c r="G38" s="15">
        <v>3</v>
      </c>
      <c r="H38" s="15">
        <v>4</v>
      </c>
      <c r="I38" s="15">
        <v>0</v>
      </c>
      <c r="J38" s="15">
        <v>0</v>
      </c>
      <c r="K38" s="15">
        <v>0</v>
      </c>
      <c r="L38" s="15">
        <v>7</v>
      </c>
      <c r="M38" s="15">
        <v>16</v>
      </c>
      <c r="N38" s="15">
        <v>0</v>
      </c>
      <c r="O38" s="15">
        <v>0</v>
      </c>
      <c r="P38" s="15">
        <v>0</v>
      </c>
      <c r="Q38" s="15">
        <v>200</v>
      </c>
      <c r="R38" s="15">
        <v>0</v>
      </c>
      <c r="S38" s="15">
        <v>0</v>
      </c>
      <c r="T38" s="15">
        <v>0</v>
      </c>
      <c r="U38" s="15">
        <v>280</v>
      </c>
      <c r="V38" s="15">
        <v>112</v>
      </c>
      <c r="W38" s="15">
        <v>0</v>
      </c>
      <c r="X38" s="15">
        <v>0</v>
      </c>
      <c r="Y38" s="15" t="s">
        <v>55</v>
      </c>
      <c r="Z38" s="15">
        <v>592</v>
      </c>
      <c r="AA38" s="16">
        <v>29</v>
      </c>
      <c r="AB38" s="50"/>
    </row>
    <row r="39" spans="1:30" s="1" customFormat="1" ht="25.5" x14ac:dyDescent="0.2">
      <c r="A39" s="51" t="s">
        <v>182</v>
      </c>
      <c r="B39" s="17" t="s">
        <v>183</v>
      </c>
      <c r="C39" s="17" t="s">
        <v>184</v>
      </c>
      <c r="D39" s="17" t="s">
        <v>185</v>
      </c>
      <c r="E39" s="18"/>
      <c r="F39" s="22">
        <v>2</v>
      </c>
      <c r="G39" s="22">
        <v>3</v>
      </c>
      <c r="H39" s="22">
        <v>4</v>
      </c>
      <c r="I39" s="22">
        <v>0</v>
      </c>
      <c r="J39" s="22">
        <v>0</v>
      </c>
      <c r="K39" s="22">
        <v>0</v>
      </c>
      <c r="L39" s="22">
        <v>6.45</v>
      </c>
      <c r="M39" s="22">
        <v>19</v>
      </c>
      <c r="N39" s="22">
        <v>0</v>
      </c>
      <c r="O39" s="22">
        <v>0</v>
      </c>
      <c r="P39" s="22">
        <v>0</v>
      </c>
      <c r="Q39" s="22">
        <v>200</v>
      </c>
      <c r="R39" s="22">
        <v>0</v>
      </c>
      <c r="S39" s="22">
        <v>0</v>
      </c>
      <c r="T39" s="22">
        <v>0</v>
      </c>
      <c r="U39" s="22">
        <v>258</v>
      </c>
      <c r="V39" s="22">
        <v>133</v>
      </c>
      <c r="W39" s="22">
        <v>0</v>
      </c>
      <c r="X39" s="22">
        <v>0</v>
      </c>
      <c r="Y39" s="22" t="s">
        <v>55</v>
      </c>
      <c r="Z39" s="22">
        <v>591</v>
      </c>
      <c r="AA39" s="16">
        <v>30</v>
      </c>
      <c r="AB39" s="50"/>
    </row>
    <row r="40" spans="1:30" s="1" customFormat="1" ht="25.5" x14ac:dyDescent="0.2">
      <c r="A40" s="52" t="s">
        <v>82</v>
      </c>
      <c r="B40" s="25" t="s">
        <v>83</v>
      </c>
      <c r="C40" s="25" t="s">
        <v>84</v>
      </c>
      <c r="D40" s="25" t="s">
        <v>49</v>
      </c>
      <c r="E40" s="18"/>
      <c r="F40" s="22">
        <v>2</v>
      </c>
      <c r="G40" s="22">
        <v>0</v>
      </c>
      <c r="H40" s="22">
        <v>0</v>
      </c>
      <c r="I40" s="22">
        <v>0</v>
      </c>
      <c r="J40" s="15">
        <v>0</v>
      </c>
      <c r="K40" s="22"/>
      <c r="L40" s="15">
        <v>7.17</v>
      </c>
      <c r="M40" s="15">
        <v>12</v>
      </c>
      <c r="N40" s="15">
        <v>0</v>
      </c>
      <c r="O40" s="15">
        <v>80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287</v>
      </c>
      <c r="V40" s="15">
        <v>84</v>
      </c>
      <c r="W40" s="15">
        <v>0</v>
      </c>
      <c r="X40" s="15">
        <v>160</v>
      </c>
      <c r="Y40" s="15" t="s">
        <v>55</v>
      </c>
      <c r="Z40" s="15">
        <v>531</v>
      </c>
      <c r="AA40" s="16">
        <v>31</v>
      </c>
      <c r="AB40" s="50"/>
      <c r="AC40" s="8"/>
    </row>
    <row r="41" spans="1:30" s="1" customFormat="1" ht="25.5" x14ac:dyDescent="0.2">
      <c r="A41" s="52" t="s">
        <v>67</v>
      </c>
      <c r="B41" s="25" t="s">
        <v>68</v>
      </c>
      <c r="C41" s="25" t="s">
        <v>69</v>
      </c>
      <c r="D41" s="25" t="s">
        <v>66</v>
      </c>
      <c r="E41" s="27"/>
      <c r="F41" s="15">
        <v>2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5.67</v>
      </c>
      <c r="M41" s="15">
        <v>12</v>
      </c>
      <c r="N41" s="15">
        <v>0</v>
      </c>
      <c r="O41" s="15">
        <v>100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227</v>
      </c>
      <c r="V41" s="15">
        <v>84</v>
      </c>
      <c r="W41" s="15">
        <v>0</v>
      </c>
      <c r="X41" s="15">
        <v>200</v>
      </c>
      <c r="Y41" s="22" t="s">
        <v>55</v>
      </c>
      <c r="Z41" s="15">
        <v>511</v>
      </c>
      <c r="AA41" s="16">
        <v>32</v>
      </c>
      <c r="AB41" s="56"/>
    </row>
    <row r="42" spans="1:30" s="1" customFormat="1" ht="25.5" x14ac:dyDescent="0.2">
      <c r="A42" s="97" t="s">
        <v>205</v>
      </c>
      <c r="B42" s="97" t="s">
        <v>206</v>
      </c>
      <c r="C42" s="97" t="s">
        <v>66</v>
      </c>
      <c r="D42" s="97" t="s">
        <v>207</v>
      </c>
      <c r="E42" s="96"/>
      <c r="F42" s="98">
        <v>2</v>
      </c>
      <c r="G42" s="96">
        <v>2</v>
      </c>
      <c r="H42" s="96">
        <v>0</v>
      </c>
      <c r="I42" s="96">
        <v>0</v>
      </c>
      <c r="J42" s="96">
        <v>0</v>
      </c>
      <c r="K42" s="96">
        <v>0</v>
      </c>
      <c r="L42" s="96">
        <v>6.17</v>
      </c>
      <c r="M42" s="96">
        <v>40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247</v>
      </c>
      <c r="V42" s="96">
        <v>280</v>
      </c>
      <c r="W42" s="96">
        <v>0</v>
      </c>
      <c r="X42" s="96">
        <v>0</v>
      </c>
      <c r="Y42" s="96" t="s">
        <v>55</v>
      </c>
      <c r="Z42" s="98">
        <v>527</v>
      </c>
      <c r="AA42" s="16">
        <v>33</v>
      </c>
      <c r="AB42" s="97"/>
    </row>
    <row r="43" spans="1:30" s="1" customFormat="1" ht="25.5" x14ac:dyDescent="0.2">
      <c r="A43" s="51" t="s">
        <v>123</v>
      </c>
      <c r="B43" s="17" t="s">
        <v>124</v>
      </c>
      <c r="C43" s="17" t="s">
        <v>125</v>
      </c>
      <c r="D43" s="17" t="s">
        <v>126</v>
      </c>
      <c r="E43" s="18"/>
      <c r="F43" s="22">
        <v>2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8.43</v>
      </c>
      <c r="M43" s="22">
        <v>12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f>8.43*40</f>
        <v>337.2</v>
      </c>
      <c r="V43" s="22">
        <f>12*7</f>
        <v>84</v>
      </c>
      <c r="W43" s="22">
        <v>0</v>
      </c>
      <c r="X43" s="22">
        <v>0</v>
      </c>
      <c r="Y43" s="15" t="s">
        <v>55</v>
      </c>
      <c r="Z43" s="26">
        <f>SUM(P43:Y43)</f>
        <v>421.2</v>
      </c>
      <c r="AA43" s="16">
        <v>34</v>
      </c>
      <c r="AB43" s="50"/>
    </row>
    <row r="44" spans="1:30" s="1" customFormat="1" ht="25.5" x14ac:dyDescent="0.2">
      <c r="A44" s="52" t="s">
        <v>97</v>
      </c>
      <c r="B44" s="25" t="s">
        <v>99</v>
      </c>
      <c r="C44" s="25" t="s">
        <v>98</v>
      </c>
      <c r="D44" s="25" t="s">
        <v>46</v>
      </c>
      <c r="E44" s="18"/>
      <c r="F44" s="15">
        <v>2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6.47</v>
      </c>
      <c r="M44" s="15">
        <v>21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259</v>
      </c>
      <c r="V44" s="15">
        <v>147</v>
      </c>
      <c r="W44" s="15">
        <v>0</v>
      </c>
      <c r="X44" s="15">
        <v>0</v>
      </c>
      <c r="Y44" s="22" t="s">
        <v>55</v>
      </c>
      <c r="Z44" s="15">
        <v>406</v>
      </c>
      <c r="AA44" s="16">
        <v>35</v>
      </c>
      <c r="AB44" s="50"/>
    </row>
    <row r="45" spans="1:30" s="1" customFormat="1" ht="25.5" x14ac:dyDescent="0.2">
      <c r="A45" s="52" t="s">
        <v>78</v>
      </c>
      <c r="B45" s="25" t="s">
        <v>79</v>
      </c>
      <c r="C45" s="25" t="s">
        <v>80</v>
      </c>
      <c r="D45" s="25" t="s">
        <v>81</v>
      </c>
      <c r="E45" s="27"/>
      <c r="F45" s="15">
        <v>2</v>
      </c>
      <c r="G45" s="15">
        <v>1</v>
      </c>
      <c r="H45" s="15">
        <v>0</v>
      </c>
      <c r="I45" s="15">
        <v>0</v>
      </c>
      <c r="J45" s="15">
        <v>0</v>
      </c>
      <c r="K45" s="15">
        <v>0</v>
      </c>
      <c r="L45" s="15">
        <v>6.03</v>
      </c>
      <c r="M45" s="15">
        <v>21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241</v>
      </c>
      <c r="V45" s="15">
        <v>147</v>
      </c>
      <c r="W45" s="15">
        <v>0</v>
      </c>
      <c r="X45" s="15">
        <v>0</v>
      </c>
      <c r="Y45" s="15" t="s">
        <v>55</v>
      </c>
      <c r="Z45" s="15">
        <v>388</v>
      </c>
      <c r="AA45" s="16">
        <v>36</v>
      </c>
      <c r="AB45" s="50"/>
    </row>
    <row r="46" spans="1:30" s="1" customFormat="1" ht="25.5" x14ac:dyDescent="0.2">
      <c r="A46" s="51" t="s">
        <v>130</v>
      </c>
      <c r="B46" s="17" t="s">
        <v>131</v>
      </c>
      <c r="C46" s="17" t="s">
        <v>89</v>
      </c>
      <c r="D46" s="17" t="s">
        <v>132</v>
      </c>
      <c r="E46" s="18"/>
      <c r="F46" s="22">
        <v>2</v>
      </c>
      <c r="G46" s="22">
        <v>0</v>
      </c>
      <c r="H46" s="22">
        <v>0</v>
      </c>
      <c r="I46" s="22">
        <v>0</v>
      </c>
      <c r="J46" s="22">
        <v>0</v>
      </c>
      <c r="K46" s="22">
        <v>2</v>
      </c>
      <c r="L46" s="22">
        <v>7.06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f>2*50</f>
        <v>100</v>
      </c>
      <c r="U46" s="22">
        <f>7.06*40</f>
        <v>282.39999999999998</v>
      </c>
      <c r="V46" s="22">
        <v>0</v>
      </c>
      <c r="W46" s="22">
        <v>0</v>
      </c>
      <c r="X46" s="22">
        <v>0</v>
      </c>
      <c r="Y46" s="22" t="s">
        <v>55</v>
      </c>
      <c r="Z46" s="26">
        <f>SUM(P46:Y46)</f>
        <v>382.4</v>
      </c>
      <c r="AA46" s="16">
        <v>37</v>
      </c>
      <c r="AB46" s="50"/>
    </row>
    <row r="47" spans="1:30" s="1" customFormat="1" ht="25.5" x14ac:dyDescent="0.2">
      <c r="A47" s="52" t="s">
        <v>94</v>
      </c>
      <c r="B47" s="25" t="s">
        <v>95</v>
      </c>
      <c r="C47" s="25" t="s">
        <v>89</v>
      </c>
      <c r="D47" s="25" t="s">
        <v>96</v>
      </c>
      <c r="E47" s="18"/>
      <c r="F47" s="15">
        <v>2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7.36</v>
      </c>
      <c r="M47" s="15">
        <v>12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294</v>
      </c>
      <c r="V47" s="15">
        <v>84</v>
      </c>
      <c r="W47" s="15">
        <v>0</v>
      </c>
      <c r="X47" s="15">
        <v>0</v>
      </c>
      <c r="Y47" s="15" t="s">
        <v>55</v>
      </c>
      <c r="Z47" s="15">
        <v>378</v>
      </c>
      <c r="AA47" s="16">
        <v>38</v>
      </c>
      <c r="AB47" s="50"/>
      <c r="AD47" s="96"/>
    </row>
    <row r="48" spans="1:30" s="1" customFormat="1" ht="25.5" x14ac:dyDescent="0.2">
      <c r="A48" s="52" t="s">
        <v>105</v>
      </c>
      <c r="B48" s="25" t="s">
        <v>106</v>
      </c>
      <c r="C48" s="25" t="s">
        <v>107</v>
      </c>
      <c r="D48" s="25" t="s">
        <v>108</v>
      </c>
      <c r="E48" s="18"/>
      <c r="F48" s="15">
        <v>2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7.27</v>
      </c>
      <c r="M48" s="15">
        <v>12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291</v>
      </c>
      <c r="V48" s="15">
        <v>84</v>
      </c>
      <c r="W48" s="15">
        <v>0</v>
      </c>
      <c r="X48" s="15">
        <v>0</v>
      </c>
      <c r="Y48" s="22" t="s">
        <v>55</v>
      </c>
      <c r="Z48" s="15">
        <v>375</v>
      </c>
      <c r="AA48" s="16">
        <v>39</v>
      </c>
      <c r="AB48" s="50"/>
    </row>
    <row r="49" spans="1:29" s="1" customFormat="1" ht="25.5" x14ac:dyDescent="0.2">
      <c r="A49" s="54" t="s">
        <v>160</v>
      </c>
      <c r="B49" s="29" t="s">
        <v>161</v>
      </c>
      <c r="C49" s="29" t="s">
        <v>162</v>
      </c>
      <c r="D49" s="29" t="s">
        <v>142</v>
      </c>
      <c r="E49" s="30"/>
      <c r="F49" s="19">
        <v>2</v>
      </c>
      <c r="G49" s="19">
        <v>1</v>
      </c>
      <c r="H49" s="19">
        <v>0</v>
      </c>
      <c r="I49" s="19">
        <v>0</v>
      </c>
      <c r="J49" s="19">
        <v>0</v>
      </c>
      <c r="K49" s="19">
        <v>0</v>
      </c>
      <c r="L49" s="19">
        <v>5.87</v>
      </c>
      <c r="M49" s="19">
        <v>12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235</v>
      </c>
      <c r="V49" s="19">
        <v>84</v>
      </c>
      <c r="W49" s="19">
        <v>0</v>
      </c>
      <c r="X49" s="19">
        <v>0</v>
      </c>
      <c r="Y49" s="19" t="s">
        <v>23</v>
      </c>
      <c r="Z49" s="19">
        <v>319</v>
      </c>
      <c r="AA49" s="16">
        <v>40</v>
      </c>
      <c r="AB49" s="50"/>
    </row>
    <row r="50" spans="1:29" s="1" customFormat="1" ht="25.5" x14ac:dyDescent="0.2">
      <c r="A50" s="51" t="s">
        <v>136</v>
      </c>
      <c r="B50" s="17" t="s">
        <v>137</v>
      </c>
      <c r="C50" s="17" t="s">
        <v>138</v>
      </c>
      <c r="D50" s="17" t="s">
        <v>49</v>
      </c>
      <c r="E50" s="18"/>
      <c r="F50" s="22">
        <v>2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7.59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f>7.59*40</f>
        <v>303.60000000000002</v>
      </c>
      <c r="V50" s="22">
        <v>0</v>
      </c>
      <c r="W50" s="22">
        <v>0</v>
      </c>
      <c r="X50" s="22">
        <v>0</v>
      </c>
      <c r="Y50" s="15" t="s">
        <v>55</v>
      </c>
      <c r="Z50" s="26">
        <f>SUM(P50:Y50)</f>
        <v>303.60000000000002</v>
      </c>
      <c r="AA50" s="16">
        <v>41</v>
      </c>
      <c r="AB50" s="50"/>
    </row>
    <row r="51" spans="1:29" s="1" customFormat="1" ht="25.5" x14ac:dyDescent="0.2">
      <c r="A51" s="51" t="s">
        <v>150</v>
      </c>
      <c r="B51" s="17" t="s">
        <v>151</v>
      </c>
      <c r="C51" s="17" t="s">
        <v>142</v>
      </c>
      <c r="D51" s="17" t="s">
        <v>152</v>
      </c>
      <c r="E51" s="18"/>
      <c r="F51" s="22">
        <v>2</v>
      </c>
      <c r="G51" s="22">
        <v>2</v>
      </c>
      <c r="H51" s="22">
        <v>0</v>
      </c>
      <c r="I51" s="22">
        <v>0</v>
      </c>
      <c r="J51" s="22">
        <v>0</v>
      </c>
      <c r="K51" s="22">
        <v>0</v>
      </c>
      <c r="L51" s="22">
        <v>6</v>
      </c>
      <c r="M51" s="22">
        <v>9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240</v>
      </c>
      <c r="V51" s="22">
        <v>63</v>
      </c>
      <c r="W51" s="22">
        <v>0</v>
      </c>
      <c r="X51" s="22">
        <v>0</v>
      </c>
      <c r="Y51" s="22" t="s">
        <v>55</v>
      </c>
      <c r="Z51" s="26">
        <v>303</v>
      </c>
      <c r="AA51" s="16">
        <v>42</v>
      </c>
      <c r="AB51" s="50"/>
    </row>
    <row r="52" spans="1:29" s="1" customFormat="1" ht="25.5" x14ac:dyDescent="0.2">
      <c r="A52" s="51" t="s">
        <v>146</v>
      </c>
      <c r="B52" s="17" t="s">
        <v>147</v>
      </c>
      <c r="C52" s="17" t="s">
        <v>46</v>
      </c>
      <c r="D52" s="17" t="s">
        <v>148</v>
      </c>
      <c r="E52" s="18"/>
      <c r="F52" s="22">
        <v>2</v>
      </c>
      <c r="G52" s="22">
        <v>1</v>
      </c>
      <c r="H52" s="22">
        <v>0</v>
      </c>
      <c r="I52" s="22">
        <v>0</v>
      </c>
      <c r="J52" s="22">
        <v>0</v>
      </c>
      <c r="K52" s="22">
        <v>0</v>
      </c>
      <c r="L52" s="22">
        <v>5.93</v>
      </c>
      <c r="M52" s="22">
        <v>9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f>5.93*40</f>
        <v>237.2</v>
      </c>
      <c r="V52" s="22">
        <f>9*7</f>
        <v>63</v>
      </c>
      <c r="W52" s="22">
        <v>0</v>
      </c>
      <c r="X52" s="22">
        <v>0</v>
      </c>
      <c r="Y52" s="15" t="s">
        <v>55</v>
      </c>
      <c r="Z52" s="26">
        <f>SUM(P52:Y52)</f>
        <v>300.2</v>
      </c>
      <c r="AA52" s="16">
        <v>43</v>
      </c>
      <c r="AB52" s="50"/>
    </row>
    <row r="53" spans="1:29" s="1" customFormat="1" ht="25.5" x14ac:dyDescent="0.2">
      <c r="A53" s="52" t="s">
        <v>73</v>
      </c>
      <c r="B53" s="25" t="s">
        <v>74</v>
      </c>
      <c r="C53" s="25" t="s">
        <v>61</v>
      </c>
      <c r="D53" s="25" t="s">
        <v>54</v>
      </c>
      <c r="E53" s="27"/>
      <c r="F53" s="15">
        <v>2</v>
      </c>
      <c r="G53" s="15">
        <v>1</v>
      </c>
      <c r="H53" s="15">
        <v>0</v>
      </c>
      <c r="I53" s="15">
        <v>0</v>
      </c>
      <c r="J53" s="15">
        <v>0</v>
      </c>
      <c r="K53" s="15">
        <v>0</v>
      </c>
      <c r="L53" s="15">
        <v>7.36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294</v>
      </c>
      <c r="V53" s="15">
        <v>0</v>
      </c>
      <c r="W53" s="15">
        <v>0</v>
      </c>
      <c r="X53" s="15">
        <v>0</v>
      </c>
      <c r="Y53" s="22" t="s">
        <v>55</v>
      </c>
      <c r="Z53" s="15">
        <v>294</v>
      </c>
      <c r="AA53" s="16">
        <v>44</v>
      </c>
      <c r="AB53" s="50"/>
    </row>
    <row r="54" spans="1:29" s="1" customFormat="1" ht="25.5" x14ac:dyDescent="0.2">
      <c r="A54" s="52" t="s">
        <v>75</v>
      </c>
      <c r="B54" s="25" t="s">
        <v>76</v>
      </c>
      <c r="C54" s="25" t="s">
        <v>49</v>
      </c>
      <c r="D54" s="25" t="s">
        <v>77</v>
      </c>
      <c r="E54" s="27"/>
      <c r="F54" s="15">
        <v>2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6.37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255</v>
      </c>
      <c r="V54" s="15">
        <v>0</v>
      </c>
      <c r="W54" s="15">
        <v>0</v>
      </c>
      <c r="X54" s="15">
        <v>0</v>
      </c>
      <c r="Y54" s="15" t="s">
        <v>55</v>
      </c>
      <c r="Z54" s="15">
        <v>255</v>
      </c>
      <c r="AA54" s="16">
        <v>45</v>
      </c>
      <c r="AB54" s="50"/>
    </row>
    <row r="55" spans="1:29" s="1" customFormat="1" ht="25.5" x14ac:dyDescent="0.2">
      <c r="A55" s="52" t="s">
        <v>56</v>
      </c>
      <c r="B55" s="25" t="s">
        <v>57</v>
      </c>
      <c r="C55" s="25" t="s">
        <v>44</v>
      </c>
      <c r="D55" s="25" t="s">
        <v>58</v>
      </c>
      <c r="E55" s="27"/>
      <c r="F55" s="15">
        <v>2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5.78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231</v>
      </c>
      <c r="V55" s="15">
        <v>0</v>
      </c>
      <c r="W55" s="15">
        <v>0</v>
      </c>
      <c r="X55" s="15">
        <v>0</v>
      </c>
      <c r="Y55" s="22" t="s">
        <v>55</v>
      </c>
      <c r="Z55" s="15">
        <v>231</v>
      </c>
      <c r="AA55" s="99">
        <v>46</v>
      </c>
      <c r="AB55" s="50"/>
    </row>
    <row r="56" spans="1:29" s="1" customFormat="1" ht="23.25" customHeight="1" x14ac:dyDescent="0.2">
      <c r="A56" s="51" t="s">
        <v>165</v>
      </c>
      <c r="B56" s="17" t="s">
        <v>166</v>
      </c>
      <c r="C56" s="17" t="s">
        <v>54</v>
      </c>
      <c r="D56" s="17" t="s">
        <v>49</v>
      </c>
      <c r="E56" s="18"/>
      <c r="F56" s="19">
        <v>2</v>
      </c>
      <c r="G56" s="22">
        <v>0</v>
      </c>
      <c r="H56" s="19">
        <v>0</v>
      </c>
      <c r="I56" s="19">
        <v>0</v>
      </c>
      <c r="J56" s="19">
        <v>0</v>
      </c>
      <c r="K56" s="19">
        <v>0</v>
      </c>
      <c r="L56" s="19">
        <v>5.72</v>
      </c>
      <c r="M56" s="19">
        <v>0</v>
      </c>
      <c r="N56" s="19">
        <v>0</v>
      </c>
      <c r="O56" s="19">
        <v>0</v>
      </c>
      <c r="P56" s="22">
        <v>0</v>
      </c>
      <c r="Q56" s="19">
        <v>0</v>
      </c>
      <c r="R56" s="19">
        <v>0</v>
      </c>
      <c r="S56" s="19">
        <v>0</v>
      </c>
      <c r="T56" s="19">
        <v>0</v>
      </c>
      <c r="U56" s="19">
        <v>223</v>
      </c>
      <c r="V56" s="19">
        <v>0</v>
      </c>
      <c r="W56" s="19">
        <v>0</v>
      </c>
      <c r="X56" s="19">
        <v>0</v>
      </c>
      <c r="Y56" s="15" t="s">
        <v>55</v>
      </c>
      <c r="Z56" s="19">
        <v>223</v>
      </c>
      <c r="AB56" s="50"/>
    </row>
    <row r="57" spans="1:29" s="31" customFormat="1" ht="38.25" customHeight="1" x14ac:dyDescent="0.2">
      <c r="A57" s="57" t="s">
        <v>113</v>
      </c>
      <c r="B57" s="41" t="s">
        <v>114</v>
      </c>
      <c r="C57" s="41" t="s">
        <v>47</v>
      </c>
      <c r="D57" s="41" t="s">
        <v>54</v>
      </c>
      <c r="E57" s="42"/>
      <c r="F57" s="43">
        <v>2</v>
      </c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 t="s">
        <v>23</v>
      </c>
      <c r="Z57" s="42" t="s">
        <v>196</v>
      </c>
      <c r="AA57" s="42" t="s">
        <v>197</v>
      </c>
      <c r="AB57" s="58" t="s">
        <v>199</v>
      </c>
      <c r="AC57" s="45"/>
    </row>
    <row r="58" spans="1:29" s="31" customFormat="1" ht="92.25" customHeight="1" thickBot="1" x14ac:dyDescent="0.25">
      <c r="A58" s="59" t="s">
        <v>115</v>
      </c>
      <c r="B58" s="60" t="s">
        <v>116</v>
      </c>
      <c r="C58" s="60" t="s">
        <v>117</v>
      </c>
      <c r="D58" s="60" t="s">
        <v>118</v>
      </c>
      <c r="E58" s="61"/>
      <c r="F58" s="62">
        <v>2</v>
      </c>
      <c r="G58" s="63"/>
      <c r="H58" s="63"/>
      <c r="I58" s="63"/>
      <c r="J58" s="63"/>
      <c r="K58" s="63"/>
      <c r="L58" s="64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 t="s">
        <v>23</v>
      </c>
      <c r="Z58" s="61" t="s">
        <v>196</v>
      </c>
      <c r="AA58" s="61" t="s">
        <v>197</v>
      </c>
      <c r="AB58" s="65" t="s">
        <v>200</v>
      </c>
      <c r="AC58" s="45"/>
    </row>
    <row r="59" spans="1:29" x14ac:dyDescent="0.25">
      <c r="A59" s="12"/>
      <c r="B59" s="12"/>
      <c r="C59" s="12"/>
      <c r="D59" s="12"/>
      <c r="E59" s="13"/>
      <c r="F59" s="2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23"/>
      <c r="AA59" s="13"/>
      <c r="AB59" s="13"/>
      <c r="AC59" s="13"/>
    </row>
    <row r="60" spans="1:29" x14ac:dyDescent="0.25">
      <c r="A60" s="12"/>
      <c r="B60" s="12"/>
      <c r="C60" s="12"/>
      <c r="D60" s="12"/>
      <c r="E60" s="13"/>
      <c r="F60" s="2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23"/>
      <c r="AA60" s="13"/>
      <c r="AB60" s="13"/>
      <c r="AC60" s="13"/>
    </row>
    <row r="61" spans="1:29" x14ac:dyDescent="0.25">
      <c r="A61" s="12"/>
      <c r="B61" s="12"/>
      <c r="C61" s="12"/>
      <c r="D61" s="12"/>
      <c r="E61" s="13"/>
      <c r="F61" s="2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38" t="s">
        <v>21</v>
      </c>
      <c r="S61" s="38"/>
      <c r="T61" s="38"/>
      <c r="U61" s="38"/>
      <c r="V61" s="13"/>
      <c r="W61" s="13"/>
      <c r="X61" s="13"/>
      <c r="Y61" s="13"/>
      <c r="Z61" s="23"/>
      <c r="AA61" s="13"/>
      <c r="AB61" s="13"/>
      <c r="AC61" s="13"/>
    </row>
    <row r="62" spans="1:29" x14ac:dyDescent="0.25">
      <c r="A62" s="12"/>
      <c r="B62" s="12"/>
      <c r="C62" s="12"/>
      <c r="D62" s="12"/>
      <c r="E62" s="13"/>
      <c r="F62" s="2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39"/>
      <c r="S62" s="39"/>
      <c r="T62" s="39"/>
      <c r="U62" s="40"/>
      <c r="V62" s="13"/>
      <c r="W62" s="13"/>
      <c r="X62" s="13"/>
      <c r="Y62" s="13"/>
      <c r="Z62" s="23"/>
      <c r="AA62" s="13"/>
      <c r="AB62" s="13"/>
      <c r="AC62" s="13"/>
    </row>
    <row r="63" spans="1:29" ht="24.75" customHeight="1" x14ac:dyDescent="0.25">
      <c r="A63" s="12"/>
      <c r="B63" s="12"/>
      <c r="C63" s="12"/>
      <c r="D63" s="12"/>
      <c r="E63" s="13"/>
      <c r="F63" s="2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71" t="s">
        <v>22</v>
      </c>
      <c r="S63" s="71"/>
      <c r="T63" s="71"/>
      <c r="U63" s="71"/>
      <c r="V63" s="13"/>
      <c r="W63" s="13"/>
      <c r="X63" s="13"/>
      <c r="Y63" s="13"/>
      <c r="Z63" s="23"/>
      <c r="AA63" s="13"/>
      <c r="AB63" s="13"/>
      <c r="AC63" s="13"/>
    </row>
    <row r="64" spans="1:29" ht="26.25" customHeight="1" x14ac:dyDescent="0.25">
      <c r="A64" s="12"/>
      <c r="B64" s="12"/>
      <c r="C64" s="12"/>
      <c r="D64" s="12"/>
      <c r="E64" s="13"/>
      <c r="F64" s="2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72" t="s">
        <v>28</v>
      </c>
      <c r="S64" s="72"/>
      <c r="T64" s="72"/>
      <c r="U64" s="72"/>
      <c r="V64" s="13"/>
      <c r="W64" s="13"/>
      <c r="X64" s="13"/>
      <c r="Y64" s="13"/>
      <c r="Z64" s="23"/>
      <c r="AA64" s="13"/>
      <c r="AB64" s="13"/>
      <c r="AC64" s="13"/>
    </row>
    <row r="65" spans="1:29" ht="30.75" customHeight="1" x14ac:dyDescent="0.25">
      <c r="A65" s="12"/>
      <c r="B65" s="12"/>
      <c r="C65" s="12"/>
      <c r="D65" s="12"/>
      <c r="E65" s="13"/>
      <c r="F65" s="2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72" t="s">
        <v>45</v>
      </c>
      <c r="S65" s="72"/>
      <c r="T65" s="72"/>
      <c r="U65" s="72"/>
      <c r="V65" s="13"/>
      <c r="W65" s="13"/>
      <c r="X65" s="13"/>
      <c r="Y65" s="13"/>
      <c r="Z65" s="23"/>
      <c r="AA65" s="13"/>
      <c r="AB65" s="13"/>
      <c r="AC65" s="13"/>
    </row>
    <row r="73" spans="1:29" x14ac:dyDescent="0.25">
      <c r="A73" s="17"/>
      <c r="B73" s="17"/>
      <c r="C73" s="17"/>
      <c r="D73" s="17"/>
      <c r="E73" s="18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15"/>
      <c r="Z73" s="26"/>
    </row>
    <row r="74" spans="1:29" x14ac:dyDescent="0.25">
      <c r="A74" s="5"/>
      <c r="B74" s="5"/>
      <c r="C74" s="5"/>
      <c r="D74" s="5"/>
      <c r="F74" s="5"/>
      <c r="Z74" s="5"/>
    </row>
  </sheetData>
  <sortState ref="A11:AB54">
    <sortCondition descending="1" ref="Z11:Z54"/>
    <sortCondition ref="B11:B54"/>
  </sortState>
  <mergeCells count="24">
    <mergeCell ref="A3:C5"/>
    <mergeCell ref="F7:F9"/>
    <mergeCell ref="R65:U65"/>
    <mergeCell ref="Y7:Y9"/>
    <mergeCell ref="Z7:Z9"/>
    <mergeCell ref="P7:X7"/>
    <mergeCell ref="A1:C1"/>
    <mergeCell ref="A2:C2"/>
    <mergeCell ref="D7:D9"/>
    <mergeCell ref="E7:E9"/>
    <mergeCell ref="A7:A9"/>
    <mergeCell ref="B7:B9"/>
    <mergeCell ref="C7:C9"/>
    <mergeCell ref="D3:U3"/>
    <mergeCell ref="D4:U4"/>
    <mergeCell ref="D5:U5"/>
    <mergeCell ref="D6:U6"/>
    <mergeCell ref="V4:AA4"/>
    <mergeCell ref="G7:N7"/>
    <mergeCell ref="AB7:AB9"/>
    <mergeCell ref="D2:U2"/>
    <mergeCell ref="R63:U63"/>
    <mergeCell ref="R64:U64"/>
    <mergeCell ref="AA7:AA9"/>
  </mergeCells>
  <printOptions horizontalCentered="1"/>
  <pageMargins left="0.19685039370078741" right="0.19685039370078741" top="0.39370078740157483" bottom="0.19685039370078741" header="0.39370078740157483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</dc:creator>
  <cp:lastModifiedBy>u</cp:lastModifiedBy>
  <cp:lastPrinted>2020-05-04T08:23:56Z</cp:lastPrinted>
  <dcterms:created xsi:type="dcterms:W3CDTF">2018-06-11T09:24:25Z</dcterms:created>
  <dcterms:modified xsi:type="dcterms:W3CDTF">2020-05-04T08:24:43Z</dcterms:modified>
</cp:coreProperties>
</file>